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230"/>
  <workbookPr codeName="ThisWorkbook" defaultThemeVersion="124226"/>
  <mc:AlternateContent xmlns:mc="http://schemas.openxmlformats.org/markup-compatibility/2006">
    <mc:Choice Requires="x15">
      <x15ac:absPath xmlns:x15ac="http://schemas.microsoft.com/office/spreadsheetml/2010/11/ac" url="https://nuigalwayie.sharepoint.com/sites/Group_ExpensesPayrollTeam/Shared Documents/01. Timesheet Bureau Payroll/Forms/Forms being used 2026/Protected Timesheets June 26/"/>
    </mc:Choice>
  </mc:AlternateContent>
  <xr:revisionPtr revIDLastSave="328" documentId="8_{430EA1D6-988C-4327-A790-1CF6200D01CA}" xr6:coauthVersionLast="47" xr6:coauthVersionMax="47" xr10:uidLastSave="{8776F1CD-4DA2-4F52-8AFD-9BF382551D23}"/>
  <workbookProtection workbookAlgorithmName="SHA-512" workbookHashValue="9gY+ppGrhYDLHHSo9FDCn6BFEe4M701mKG1uYoBr4h0PRced2WhgaMiagl96Z7GbLccG+85bsfbJLH9bSClNrA==" workbookSaltValue="HbDtUyNXdb2bqo6P93RrHA==" workbookSpinCount="100000" lockStructure="1"/>
  <bookViews>
    <workbookView xWindow="28680" yWindow="-1110" windowWidth="29040" windowHeight="15840" xr2:uid="{00000000-000D-0000-FFFF-FFFF00000000}"/>
  </bookViews>
  <sheets>
    <sheet name="Timesheet - Bileog ama" sheetId="1" r:id="rId1"/>
    <sheet name="NOTES" sheetId="2" r:id="rId2"/>
    <sheet name="List" sheetId="4" state="hidden" r:id="rId3"/>
  </sheets>
  <definedNames>
    <definedName name="_xlnm.Print_Area" localSheetId="0">'Timesheet - Bileog ama'!$A$3:$D$83</definedName>
    <definedName name="Type_Work">#REF!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4" l="1"/>
  <c r="A27" i="1" s="1"/>
  <c r="D128" i="4" l="1"/>
  <c r="D129" i="4"/>
  <c r="D130" i="4"/>
  <c r="D131" i="4"/>
  <c r="D5" i="4" l="1"/>
  <c r="B2" i="1" s="1"/>
  <c r="D58" i="4"/>
  <c r="A74" i="1" s="1"/>
  <c r="D48" i="4"/>
  <c r="D35" i="1" s="1"/>
  <c r="D46" i="4"/>
  <c r="C35" i="1" s="1"/>
  <c r="D44" i="4"/>
  <c r="B35" i="1" s="1"/>
  <c r="D43" i="4"/>
  <c r="B34" i="1" s="1"/>
  <c r="D42" i="4"/>
  <c r="A35" i="1" s="1"/>
  <c r="D14" i="4"/>
  <c r="A13" i="1" s="1"/>
  <c r="D15" i="4"/>
  <c r="A15" i="1" s="1"/>
  <c r="D16" i="4"/>
  <c r="B15" i="1" s="1"/>
  <c r="D17" i="4"/>
  <c r="D18" i="4"/>
  <c r="D19" i="4"/>
  <c r="A17" i="1" s="1"/>
  <c r="D20" i="4"/>
  <c r="B17" i="1" s="1"/>
  <c r="D21" i="4"/>
  <c r="D22" i="4"/>
  <c r="D24" i="4"/>
  <c r="A19" i="1" s="1"/>
  <c r="D25" i="4"/>
  <c r="A21" i="1" s="1"/>
  <c r="D26" i="4"/>
  <c r="A23" i="1" s="1"/>
  <c r="D27" i="4"/>
  <c r="A25" i="1" s="1"/>
  <c r="D29" i="4"/>
  <c r="D30" i="4"/>
  <c r="D31" i="4"/>
  <c r="D33" i="4"/>
  <c r="A29" i="1" s="1"/>
  <c r="D34" i="4"/>
  <c r="A30" i="1" s="1"/>
  <c r="D35" i="4"/>
  <c r="A32" i="1" s="1"/>
  <c r="D36" i="4"/>
  <c r="D37" i="4"/>
  <c r="B32" i="1" s="1"/>
  <c r="D38" i="4"/>
  <c r="D39" i="4"/>
  <c r="D40" i="4"/>
  <c r="D41" i="4"/>
  <c r="A34" i="1" s="1"/>
  <c r="D45" i="4"/>
  <c r="C34" i="1" s="1"/>
  <c r="D47" i="4"/>
  <c r="D34" i="1" s="1"/>
  <c r="D49" i="4"/>
  <c r="A66" i="1" s="1"/>
  <c r="D50" i="4"/>
  <c r="A67" i="1" s="1"/>
  <c r="D51" i="4"/>
  <c r="A68" i="1" s="1"/>
  <c r="D52" i="4"/>
  <c r="A69" i="1" s="1"/>
  <c r="D53" i="4"/>
  <c r="B68" i="1" s="1"/>
  <c r="D54" i="4"/>
  <c r="A70" i="1" s="1"/>
  <c r="D56" i="4"/>
  <c r="A72" i="1" s="1"/>
  <c r="D57" i="4"/>
  <c r="A73" i="1" s="1"/>
  <c r="D59" i="4"/>
  <c r="A75" i="1" s="1"/>
  <c r="D60" i="4"/>
  <c r="A79" i="1" s="1"/>
  <c r="D61" i="4"/>
  <c r="A81" i="1" s="1"/>
  <c r="D62" i="4"/>
  <c r="A77" i="1" s="1"/>
  <c r="D63" i="4"/>
  <c r="A83" i="1" s="1"/>
  <c r="D64" i="4"/>
  <c r="A85" i="1" s="1"/>
  <c r="D65" i="4"/>
  <c r="A86" i="1" s="1"/>
  <c r="D66" i="4"/>
  <c r="D25" i="1" s="1"/>
  <c r="D67" i="4"/>
  <c r="D68" i="4"/>
  <c r="D23" i="1" s="1"/>
  <c r="D69" i="4"/>
  <c r="D21" i="1" s="1"/>
  <c r="D70" i="4"/>
  <c r="D71" i="4"/>
  <c r="D72" i="4"/>
  <c r="D73" i="4"/>
  <c r="D74" i="4"/>
  <c r="D75" i="4"/>
  <c r="D77" i="4"/>
  <c r="F13" i="1" s="1"/>
  <c r="D78" i="4"/>
  <c r="F15" i="1" s="1"/>
  <c r="D79" i="4"/>
  <c r="F17" i="1" s="1"/>
  <c r="D80" i="4"/>
  <c r="F19" i="1" s="1"/>
  <c r="D81" i="4"/>
  <c r="F20" i="1" s="1"/>
  <c r="D82" i="4"/>
  <c r="F21" i="1" s="1"/>
  <c r="D83" i="4"/>
  <c r="F23" i="1" s="1"/>
  <c r="D85" i="4"/>
  <c r="B1" i="2" s="1"/>
  <c r="D86" i="4"/>
  <c r="B3" i="2" s="1"/>
  <c r="D87" i="4"/>
  <c r="B4" i="2" s="1"/>
  <c r="D88" i="4"/>
  <c r="B7" i="2" s="1"/>
  <c r="D89" i="4"/>
  <c r="B8" i="2" s="1"/>
  <c r="D90" i="4"/>
  <c r="D91" i="4"/>
  <c r="B11" i="2" s="1"/>
  <c r="D92" i="4"/>
  <c r="B12" i="2" s="1"/>
  <c r="D93" i="4"/>
  <c r="B13" i="2" s="1"/>
  <c r="D94" i="4"/>
  <c r="B15" i="2" s="1"/>
  <c r="D95" i="4"/>
  <c r="B16" i="2" s="1"/>
  <c r="D96" i="4"/>
  <c r="B17" i="2" s="1"/>
  <c r="D97" i="4"/>
  <c r="B18" i="2" s="1"/>
  <c r="D98" i="4"/>
  <c r="B19" i="2" s="1"/>
  <c r="D99" i="4"/>
  <c r="B21" i="2" s="1"/>
  <c r="D100" i="4"/>
  <c r="B22" i="2" s="1"/>
  <c r="D101" i="4"/>
  <c r="B23" i="2" s="1"/>
  <c r="D102" i="4"/>
  <c r="B24" i="2" s="1"/>
  <c r="D103" i="4"/>
  <c r="B26" i="2" s="1"/>
  <c r="D104" i="4"/>
  <c r="B27" i="2" s="1"/>
  <c r="D105" i="4"/>
  <c r="B28" i="2" s="1"/>
  <c r="D106" i="4"/>
  <c r="B29" i="2" s="1"/>
  <c r="D107" i="4"/>
  <c r="B30" i="2" s="1"/>
  <c r="D108" i="4"/>
  <c r="B31" i="2" s="1"/>
  <c r="D109" i="4"/>
  <c r="B32" i="2" s="1"/>
  <c r="D110" i="4"/>
  <c r="B34" i="2" s="1"/>
  <c r="D111" i="4"/>
  <c r="B35" i="2" s="1"/>
  <c r="D112" i="4"/>
  <c r="B36" i="2" s="1"/>
  <c r="D113" i="4"/>
  <c r="B37" i="2" s="1"/>
  <c r="D114" i="4"/>
  <c r="B39" i="2" s="1"/>
  <c r="D115" i="4"/>
  <c r="B40" i="2" s="1"/>
  <c r="D116" i="4"/>
  <c r="B41" i="2" s="1"/>
  <c r="D117" i="4"/>
  <c r="B42" i="2" s="1"/>
  <c r="D118" i="4"/>
  <c r="B43" i="2" s="1"/>
  <c r="D119" i="4"/>
  <c r="B44" i="2" s="1"/>
  <c r="D120" i="4"/>
  <c r="B46" i="2" s="1"/>
  <c r="D121" i="4"/>
  <c r="B47" i="2" s="1"/>
  <c r="D122" i="4"/>
  <c r="D123" i="4"/>
  <c r="B50" i="2" s="1"/>
  <c r="D124" i="4"/>
  <c r="B51" i="2" s="1"/>
  <c r="D125" i="4"/>
  <c r="B52" i="2" s="1"/>
  <c r="D126" i="4"/>
  <c r="B54" i="2" s="1"/>
  <c r="D127" i="4"/>
  <c r="B55" i="2" s="1"/>
  <c r="D1" i="4"/>
  <c r="D6" i="4"/>
  <c r="A3" i="1" s="1"/>
  <c r="D7" i="4"/>
  <c r="D8" i="4"/>
  <c r="A5" i="1" s="1"/>
  <c r="D9" i="4"/>
  <c r="A7" i="1" s="1"/>
  <c r="D10" i="4"/>
  <c r="A9" i="1" s="1"/>
  <c r="D11" i="4"/>
  <c r="A11" i="1" s="1"/>
  <c r="D12" i="4"/>
  <c r="D15" i="1" l="1"/>
  <c r="D17" i="1"/>
  <c r="D32" i="1"/>
  <c r="C77" i="1"/>
  <c r="C79" i="1"/>
  <c r="C81" i="1"/>
  <c r="C83" i="1"/>
  <c r="B67"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D37" i="1" l="1"/>
  <c r="D36" i="1"/>
  <c r="B66" i="1" l="1"/>
  <c r="D39" i="1"/>
  <c r="D38" i="1"/>
  <c r="D65" i="1"/>
  <c r="D64" i="1"/>
  <c r="D63" i="1"/>
  <c r="D62" i="1"/>
  <c r="D61" i="1"/>
  <c r="D60" i="1"/>
  <c r="D59" i="1"/>
  <c r="D58" i="1"/>
  <c r="D57" i="1"/>
  <c r="D56" i="1"/>
  <c r="D55" i="1"/>
  <c r="D54" i="1"/>
  <c r="D53" i="1"/>
  <c r="D52" i="1"/>
  <c r="D51" i="1"/>
  <c r="D50" i="1"/>
  <c r="D49" i="1"/>
  <c r="D48" i="1"/>
  <c r="D47" i="1"/>
  <c r="D46" i="1"/>
  <c r="D45" i="1"/>
  <c r="D44" i="1"/>
  <c r="D43" i="1"/>
  <c r="D42" i="1"/>
  <c r="D41" i="1"/>
  <c r="D40" i="1"/>
  <c r="D66" i="1" l="1"/>
  <c r="D67" i="1" s="1"/>
  <c r="D69" i="1" l="1"/>
</calcChain>
</file>

<file path=xl/sharedStrings.xml><?xml version="1.0" encoding="utf-8"?>
<sst xmlns="http://schemas.openxmlformats.org/spreadsheetml/2006/main" count="285" uniqueCount="238">
  <si>
    <t>English / Béarla</t>
  </si>
  <si>
    <t>Click in this box &amp; Select from drop down list</t>
  </si>
  <si>
    <t>Mandatory field, please select the correct answer</t>
  </si>
  <si>
    <t>(DD-MMM-YY)</t>
  </si>
  <si>
    <t>https://www.universityofgalway.ie/human-resources/recruitment-and-selection/recruitment-and-selection/teachingsupportstaff/</t>
  </si>
  <si>
    <t>https://www.universityofgalway.ie/human-resources/duringemployment/policiesandproceduresforms/</t>
  </si>
  <si>
    <t>Select English / Roghnaigh Gaeilge</t>
  </si>
  <si>
    <t xml:space="preserve"> Roghnaigh Gaeilge</t>
  </si>
  <si>
    <t>Irish / Gaeilge</t>
  </si>
  <si>
    <t>English</t>
  </si>
  <si>
    <t>Gaeilge</t>
  </si>
  <si>
    <t>If English or Gaeilge enter this on the form</t>
  </si>
  <si>
    <t>University of Galway</t>
  </si>
  <si>
    <t>Ollscoil na Gaillimhe</t>
  </si>
  <si>
    <t xml:space="preserve">Student Ambassador Timesheet V1       </t>
  </si>
  <si>
    <t xml:space="preserve">Bileog Ama Ambasadóir Mac Leinn  V1      </t>
  </si>
  <si>
    <t xml:space="preserve">Purpose: This form is specifically for:
1. Student Ambassador Hourly Paid Work (i.e., open days, orientation)
</t>
  </si>
  <si>
    <t xml:space="preserve">Aidhm: Tá an fhoirm seo ag teastáil i gcomhair:
1. Ambasadóirí na Mac Léinn – Obair Íoctha in aghaidh na hUaire (i.e., laethanta oscailte, seisiún eolais) 
</t>
  </si>
  <si>
    <t>Please note that this timesheet must be completed on screen. DO NOT ATTEMPT to email this timesheet until all the relevant lines have been completed as the timesheet will be returned if any information is incorrect or incomplete.</t>
  </si>
  <si>
    <t>Tabhair faoi deara, le do thoil, go gcaithfear an bhileog ama seo a líonadh ar an scáileán. NÁ DÉAN IARRACHT an bhileog ama seo a sheoladh ar ríomhphost go dtí go mbeidh gach líne chuí líonta mar go seolfar an bhileog ama ar ais chugat má bhíonn aon eolas míchruinn nó neamhiomlán.</t>
  </si>
  <si>
    <t xml:space="preserve">***REQUEST FOR PAYMENT MUST BE SUBMITTED NO LATER THAN 3 MONTHS OF DATE WORKED***  </t>
  </si>
  <si>
    <t xml:space="preserve">*** CAITHFEAR IARRATAS A DHÉANAMH AR ÍOCAÍOCHT TAOBH ISTIGH DE 3 MHÍ ÓN OBAIR A DHÉANAMH***  </t>
  </si>
  <si>
    <t xml:space="preserve">DEADLINE: If this timesheet is completed accurately and emailed by the BUDGET HOLDER OR DELEGATE APPROVER for the specific Cost Centre to the Bureau no later than 5pm on the 5th (except December, which has a deadline of November 28th) it will be included in the next payroll. </t>
  </si>
  <si>
    <t xml:space="preserve">SPRIOCDHÁTA: Má líontar an bhileog ama seo i gceart agus má sheolann SEALBHÓIR BUISÉID NÓ CEADÚNÓIR ÚDARAITHE an ionaid chostais chuí chuig an mBiúró í faoin 5pm an 5ú lá den mhí (cé is moite de mhí na Nollag, arb é an 28 Samhain an spriocdháta dó) cuirfear san áireamh í sa chéad phárolla eile. </t>
  </si>
  <si>
    <t xml:space="preserve">CLAIMANT: EMAIL THE COMPLETED TIMESHEET TO THE AUTHORISER IN THE SCHOOL OR DEPARTMENT </t>
  </si>
  <si>
    <t xml:space="preserve">ÉILITHEOIR: CUIR RÍOMHPHOST LEIS AN mBILEOG AMA COMHLÁNAITHE CHUIG ÚDARAITHEOIR NA SCOILE NÓ NA ROINNE </t>
  </si>
  <si>
    <t>AUTHORISER: CHECK, AUTHORISE AND EMAIL THIS COMPLETED FORM TO: timesheets.bureau@universityofgalway.ie</t>
  </si>
  <si>
    <t>ÚDARAITHEOIR: SEICEÁIL, ÚDARAIGH AGUS CUIR RÍOMHPHOST LEIS AN mBILEOG AMA CHOMHLÁNAITHE SEO CHUIG: timesheets.bureau@universityofgalway.ie.</t>
  </si>
  <si>
    <t>New Claimant or Change in Personal Details/Bank Details/Address:</t>
  </si>
  <si>
    <t>Éilitheoir nua nó athrú ar shonraí pearsanta/sonraí bainc/seoladh:</t>
  </si>
  <si>
    <t>For New Employees: Are you a new Claimant paid for the first time? (Scholarship Payments not relevant)</t>
  </si>
  <si>
    <t>Fostaithe Nua: An Éilitheoir nua thú atá ag fáil íocaíochta den chéad uair? (Ní chuirtear Íocaíochtaí Scoláireachta san áireamh)</t>
  </si>
  <si>
    <t>Cliceáil sa bhosca seo agus Roghnaigh ón liosta anuas</t>
  </si>
  <si>
    <t>Yes (First complete the "New Hourly Paid Employee Set Up Form")</t>
  </si>
  <si>
    <t>Is ea (Líon an “Fhoirm Shocraithe d’Fhostaí Nua a Íoctar de réir na hUaire” ar dtús)</t>
  </si>
  <si>
    <t>No (I have a Payroll ID Number)</t>
  </si>
  <si>
    <t>Ní hea (Tá uimhir phárolla agam)</t>
  </si>
  <si>
    <t>For Previous/Current Employees: Do you wish to change your Bank Details?</t>
  </si>
  <si>
    <t>D’Iarfhostaithe/Fostaithe Reatha: Ar mhian leat do Shonraí Bainc a athrú?</t>
  </si>
  <si>
    <t>Yes (Enter the changes on the "Change of Bank Details Form")</t>
  </si>
  <si>
    <t>Ba mhian (Cuir isteach na hathruithe ar an bhFoirm chun Sonraí Bainc a athrú)</t>
  </si>
  <si>
    <t>No (My Personal Details have not changed)</t>
  </si>
  <si>
    <t>Níor mhian (Níl aon athrú ar mo shonraí pearsanta)</t>
  </si>
  <si>
    <t>Personal Details</t>
  </si>
  <si>
    <t>Sonraí Pearsanta</t>
  </si>
  <si>
    <t>Forename and Surname:</t>
  </si>
  <si>
    <t>Ainm agus Sloinne:</t>
  </si>
  <si>
    <t>Employee Payroll ID Number:
(Not Scholarship No.)</t>
  </si>
  <si>
    <t>Uimhir Phárolla an Fhostaí:
(Ní uimhir scoláireachta í seo)</t>
  </si>
  <si>
    <t>Employment End Date</t>
  </si>
  <si>
    <t>Dáta Deiridh na Fostaíochta</t>
  </si>
  <si>
    <t>Are you currently a registered student at University of Galway?</t>
  </si>
  <si>
    <t>An mac léinn cláraithe thú in Ollscoil na Gaillimhe faoi láthair?</t>
  </si>
  <si>
    <t>Yes</t>
  </si>
  <si>
    <t>Tá</t>
  </si>
  <si>
    <t>No - A claim cannot be made for Student Ambassador work</t>
  </si>
  <si>
    <t>Níl - Ní féidir éileamh a dhéanamh ar obair mar Ambasadóir Mac Léinn</t>
  </si>
  <si>
    <t>Details of Work Undertaken</t>
  </si>
  <si>
    <t>Sonraí na hoibre a rinneadh</t>
  </si>
  <si>
    <t>NOTE - DO NOT COMPLETE THIS SECTION UNTIL YOU HAVE CORRECTLY COMPLETED THE ABOVE</t>
  </si>
  <si>
    <t>TABHAIR DO D’AIRE – NÁ LÍON AN CHUID SEO GO DTÍ GO BHFUIL AN CHUID THUASLUAITE LÍONTA I gCEART AGAT</t>
  </si>
  <si>
    <t xml:space="preserve">Type of work: </t>
  </si>
  <si>
    <t xml:space="preserve">An Cineál Oibre: </t>
  </si>
  <si>
    <t>319 - Student Ambassador Hourly Paid Work (i.e. open days, orientation)</t>
  </si>
  <si>
    <t>319 – Ambasadóirí na Mac Léinn – Obair Íoctha in aghaidh na hUaire (i.e., laethanta oscailte, seisiún eolais)</t>
  </si>
  <si>
    <t>319 - Non-Academic Hourly Paid Work subject to written approval by HR / Payroll (Attach approval and Justification for this payment)</t>
  </si>
  <si>
    <t>319 – Obair Neamhacadúil Íoctha in aghaidh na hUaire faoi réir cead i scríbhinn ó AD/Párolla (Ceangail ceadú agus míniú leis an íocaíocht seo)</t>
  </si>
  <si>
    <t>319 - Clinical Research Facility Healthy Volunteers (Bone Marrow Donations)</t>
  </si>
  <si>
    <t>319 – Oibrithe Deonacha Sláintiúla, an tSaoráid Taighde Chliniciúil (Deonú Smeara)</t>
  </si>
  <si>
    <t>319 - Acting Patients for practical medical exams</t>
  </si>
  <si>
    <t>319 – Aisteoirí i bpáirt othar le haghaidh Scrúduithe Praiticiúla Leighis</t>
  </si>
  <si>
    <t>Date of Work</t>
  </si>
  <si>
    <t>Dáta na hOibre</t>
  </si>
  <si>
    <t>Important: Enter the actual date worked to ensure correct PRSI calculations i.e. 01-Jan-2026</t>
  </si>
  <si>
    <t>Tábhachtach: Cuir isteach dáta iarbhír na hoibre chun PRSI a ríomh i gceart. i.e. 01-Ean-2026</t>
  </si>
  <si>
    <t>Number of Hours</t>
  </si>
  <si>
    <t>Líon Uaireanta</t>
  </si>
  <si>
    <t>Per Date</t>
  </si>
  <si>
    <t>in aghaidh an Dáta</t>
  </si>
  <si>
    <t>Rate Per Hour</t>
  </si>
  <si>
    <t xml:space="preserve">Ráta san uair </t>
  </si>
  <si>
    <t>2026 Minimum Hourly Rate: €14.15</t>
  </si>
  <si>
    <t>Ráta Íosta Uaire 2026: €14.15</t>
  </si>
  <si>
    <t>Value</t>
  </si>
  <si>
    <t>Luach</t>
  </si>
  <si>
    <t>(Number x Rate) €</t>
  </si>
  <si>
    <t>(Líon x Ráta) €</t>
  </si>
  <si>
    <t>Total Value</t>
  </si>
  <si>
    <t>Luach Iomlán</t>
  </si>
  <si>
    <t>(343) Holiday Pay Entitlement: 8% of Value</t>
  </si>
  <si>
    <t>(343) Teidlíocht Pá Saoire 8% den Luach</t>
  </si>
  <si>
    <t>(342) Public Holiday Pay Entitlement</t>
  </si>
  <si>
    <t>(342) Teidlíocht Pá Saoire Poiblí</t>
  </si>
  <si>
    <t>GRAND TOTAL</t>
  </si>
  <si>
    <t>MÓRIOMLÁN</t>
  </si>
  <si>
    <t>(See Notes)</t>
  </si>
  <si>
    <t>(Féach Nótaí)</t>
  </si>
  <si>
    <t>Please note that the timesheet Grand Total represents the Gross Pay, which is the total amount of money an employee receives before any taxes and deductions are subtracted. Net pay, on the other hand, refers to the final amount an employee receives after all taxes and deductions have been accounted for.</t>
  </si>
  <si>
    <t>Tabhair do d’aire gurb ionann an Móriomlán ar an mbileog ama agus Pá Comhlán, is é sin an méid iomlán airgid a fhaigheann fostaí sula ndealaítear cáin agus asbhaintí. Os a choinne sin, is ionann glanphá agus an méid deiridh a íoctar le fostaí i ndiaidh do cháin agus asbhaintí a bheith curtha san áireamh.</t>
  </si>
  <si>
    <t>AUTHORISER: Budget holder or delegate approver</t>
  </si>
  <si>
    <t>ÚDARAITHEOIR: Sealbhóir an bhuiséid nó ceadúnóir údaraithe</t>
  </si>
  <si>
    <t>The person submitting this form to the finance department assumes responsibility for thoroughly reviewing the entire document and confirming the accurate entry of all required data.</t>
  </si>
  <si>
    <t>Glacann an té a leagann an fhoirm seo isteach chuig an roinn airgeadais freagracht as athbhreithniú críochnúil a dhéanamh ar an gcáipéis ar fad, ag deimhniú go bhfuil na sonraí riachtanacha go léir ann agus iad cruinn.</t>
  </si>
  <si>
    <t>1. The Authoriser must ensure the timesheet is completed accurately before approving and emailing it to Bureau to avoid delays with payment.</t>
  </si>
  <si>
    <t>1. Caithfidh an t-údaraitheoir a chinntiú go bhfuil an bhileog ama comhlánaithe go cruinn sula ndéantar é a údarú agus a sheoladh chuig an mBiúró le moille íocaíochta a sheachaint.</t>
  </si>
  <si>
    <t>2. MAX of 3 TIMESHEETS CAN BE AUTHORISED ON ONE EMAIL (see notes)</t>
  </si>
  <si>
    <t>2. IS FÉIDIR UASMHÉID 3 BHILEOG AMA A ÚDARÚ AR AON RPHOST AMHÁIN (féach nótaí)</t>
  </si>
  <si>
    <t>Budget Holder Name</t>
  </si>
  <si>
    <t>Ainm Shealbhóir an Bhuiséid</t>
  </si>
  <si>
    <t>Authorisers Name for Timesheet</t>
  </si>
  <si>
    <t>Ainm an Údaraitheora don Bhileog Ama</t>
  </si>
  <si>
    <t>Cost Centre</t>
  </si>
  <si>
    <t>Ionad Costais</t>
  </si>
  <si>
    <t>Approval Date</t>
  </si>
  <si>
    <t>Dáta Údaraithe</t>
  </si>
  <si>
    <t>Timesheets can't be emailed from a general email address. A valid University of Galway email address of the budget holder or delegate of the cost centre must be used.</t>
  </si>
  <si>
    <t>Ní féidir bileoga ama a leagan isteach ó sheoladh ríomhphoist ginearálta. Caithfear seoladh ríomhphoist bailí Ollscoil na Gaillimhe de chuid shealbhóir buiséid nó cheadúnóir údaraithe an ionaid chostais a úsáid.</t>
  </si>
  <si>
    <t>The Authoriser for the cost centre must email this form to timesheets.bureau@universityofgalway.ie</t>
  </si>
  <si>
    <t>Ní mór d’Údaraitheoir an ionaid chostais an fhoirm seo a sheoladh ar ríomhphost chuig timesheets.bureau@universityofgalway.ie</t>
  </si>
  <si>
    <t>Mandatory field,please enter valid details</t>
  </si>
  <si>
    <t>Réimse éigeantach; líon isteach sonraí an Údaraitheora</t>
  </si>
  <si>
    <t>Mandatory field, please select the correct Type of work</t>
  </si>
  <si>
    <t>Réimse éigeantach; roghnaigh an cineál oibre ceart</t>
  </si>
  <si>
    <t xml:space="preserve">Mandatory field, please enter your Payroll ID </t>
  </si>
  <si>
    <t xml:space="preserve">Réimse éigeantach; líon isteach d’uimhir phárolla </t>
  </si>
  <si>
    <t xml:space="preserve">Mandatory field, please enter your Forename and Surname </t>
  </si>
  <si>
    <t xml:space="preserve">Réimse éigeantach; líon isteach d’ainm agus sloinne </t>
  </si>
  <si>
    <t>Must be equal to or grater than current statutory minimum wage (€12.70)</t>
  </si>
  <si>
    <t>Caithfidh sé a bheith cothrom le nó níos mó ná an t-íosphá reachtúil (€12.70)</t>
  </si>
  <si>
    <t>Enter number of hours worked</t>
  </si>
  <si>
    <t>Cuir isteach líon na n-uaireanta oibre a rinneadh</t>
  </si>
  <si>
    <t>Enter number of hours worked per day. This in needed to calculate your PRSI correctly.</t>
  </si>
  <si>
    <t>Cuir isteach líon na n-uaireanta a oibríodh in aghaidh an lae. Tá an t-eolas seo de dhíth chun d’ÁSPC a ríomh i gceart.</t>
  </si>
  <si>
    <t>Error</t>
  </si>
  <si>
    <t>Earráid</t>
  </si>
  <si>
    <t xml:space="preserve">
Error. To correct:
1.Ensure above section is completed.
2.Ensure entered &lt;12 hours. It is unusal that hours worked would be more than 12 per day.</t>
  </si>
  <si>
    <t xml:space="preserve">
Earráid. Lena cheartú:
1.Cinntigh go bhfuil an chuid thuas comhlánaithe.
2.Cinntigh gur &lt;12 uair atá ann. Ní hiondúil go mbeifí ag obair breis is 12 uair in aghaidh an lae.</t>
  </si>
  <si>
    <t>Useful links to the Payroll Website and other forms</t>
  </si>
  <si>
    <t>Naisc áisiúla le láithreán gréasáin na hOifige Párolla agus foirmeacha eile</t>
  </si>
  <si>
    <t>Payroll Information</t>
  </si>
  <si>
    <t>Eolas Párolla</t>
  </si>
  <si>
    <t>How to avoid emergency or incorrect tax</t>
  </si>
  <si>
    <t>Conas cáin éigeandála nó cáin mhícheart a sheachaint</t>
  </si>
  <si>
    <t>Payment Dates</t>
  </si>
  <si>
    <t>Dátaí Íocaíochta</t>
  </si>
  <si>
    <t>Payslips Online</t>
  </si>
  <si>
    <t>Duillíní Pá ar Líne</t>
  </si>
  <si>
    <t>My Future Fund - Auto Enrolment</t>
  </si>
  <si>
    <t>Mo Chiste Todhchaí – Uathchlárú</t>
  </si>
  <si>
    <t>Change of Bank Details Request</t>
  </si>
  <si>
    <t>Foirm chun Sonraí Bainc a athrú</t>
  </si>
  <si>
    <t>NOTES (1 - 11)</t>
  </si>
  <si>
    <t>NÓTAÍ (1–11)</t>
  </si>
  <si>
    <t>Student Ambassador Duties</t>
  </si>
  <si>
    <t>Cén cineál oibre ar chóir a íoc leis an mbileog ama seo?</t>
  </si>
  <si>
    <t>Represent and promote the University through marketing, outreach, student engagement, social media and event support activities. Duties may include assisting at open days, campus tours, careers and recruitment events, creating promotional content, supporting prospective and current students, sharing information about student life and University services and acting as a positive ambassador for the University.</t>
  </si>
  <si>
    <t>Ná úsáidtear an fhoirm seo ach amháin i gcásanna nach féidir an fhoirm d’Fhoireann Teagaisc a Íoctar in aghaidh na hUaire ná an fhoirm do Cheartaitheoirí Scrúduithe a úsáid.</t>
  </si>
  <si>
    <t>Agreed in advance with the HR Office</t>
  </si>
  <si>
    <t>Comhaontaithe roimh ré leis an Oifig AD</t>
  </si>
  <si>
    <t>Work that necessitates the use of this timesheet should be agreed in advance with the HR office.  No individual should be engaged without first consulting the HR office for advice.</t>
  </si>
  <si>
    <t>Ba cheart aontú a bheith déanta roimh ré leis an Oifig AD maidir le hobair a dteastaíonn an bhileog ama seo a úsáid ina leith.  Níor cheart aon duine a fhostú gan dul i gcomhairle ar dtús leis an oifig AD.</t>
  </si>
  <si>
    <t>Payroll Information for Managers</t>
  </si>
  <si>
    <t>Faisnéis Phárolla do Bhainisteoirí</t>
  </si>
  <si>
    <t>Managers can find additional information on the recruitment and payment process at the link below</t>
  </si>
  <si>
    <t>Tá tuilleadh eolais do bhainisteoirí faoin bpróiseas earcaíochta agus íocaíochta ar fáil ag an nasc thíos</t>
  </si>
  <si>
    <t>Who is considered a New Claimant/Employee</t>
  </si>
  <si>
    <t>Cé a áirítear mar Éilitheoir/Fostaí nua</t>
  </si>
  <si>
    <t xml:space="preserve">This is your first payment as an employee of University of Galway and your first time being paid by the Payroll Office. </t>
  </si>
  <si>
    <t xml:space="preserve">Is é seo do chéad íocaíocht mar fhostaí Ollscoil na Gaillimhe agus do chéad íocaíocht ón Oifig Párolla. </t>
  </si>
  <si>
    <t>Or the only payment you have received from University of Galway is or was for a scholarship stipend - this is not a work payment and therefore you are a new claimant and you need a new payroll number.</t>
  </si>
  <si>
    <t>Nó ba é stipinn scoláireachta an t-aon íocaíocht a fuair tú ó Ollscoil na Gaillimhe riamh – ní íocaíocht as obair é seo agus mar sin is éilitheoir nua thú agus tá uimhir phárolla nua ag teastáil uait.</t>
  </si>
  <si>
    <t xml:space="preserve"> You need to complete the "New Hourly Paid Employee Set Up Form". Please find the form on the following link:-</t>
  </si>
  <si>
    <t xml:space="preserve"> Caithfidh tú an “Fhoirm Shocraithe d’Fhostaí Nua a Íoctar de réir na hUaire” a líonadh. Tá an fhoirm ar an nasc seo a leanas:-</t>
  </si>
  <si>
    <t>New Hourly Paid Employee Set Up Form</t>
  </si>
  <si>
    <r>
      <rPr>
        <u/>
        <sz val="11"/>
        <rFont val="Calibri"/>
        <family val="2"/>
        <scheme val="minor"/>
      </rPr>
      <t>Foirm Shocraithe d’Fhostaí Nua a Íoctar de réir na hUaire</t>
    </r>
  </si>
  <si>
    <t>Not a New Claimant but your payslip postal address or bank details need to be amended</t>
  </si>
  <si>
    <t>Níl tú i d’éilitheoir nua ach caithfear seoladh poist do dhuillín pá nó do shonraí bainc a leasú</t>
  </si>
  <si>
    <r>
      <t xml:space="preserve">Not a New Claimant = You were paid before as a Hourly Paid Employee. You were paid before as a Part Time or Full Time Employee with a contract.  You will always have to use the same payroll number you had for these payments. You can find your payroll number on Revenue on Line or your bank statement. If you have difficulty finding your Payroll Number please email </t>
    </r>
    <r>
      <rPr>
        <u/>
        <sz val="11"/>
        <rFont val="Calibri"/>
        <family val="2"/>
        <scheme val="minor"/>
      </rPr>
      <t>payroll@universityofgalway.ie</t>
    </r>
    <r>
      <rPr>
        <sz val="11"/>
        <rFont val="Calibri"/>
        <family val="2"/>
        <scheme val="minor"/>
      </rPr>
      <t xml:space="preserve"> giving your PPS number to find your payroll ID number</t>
    </r>
  </si>
  <si>
    <r>
      <rPr>
        <sz val="11"/>
        <color theme="1"/>
        <rFont val="Calibri"/>
        <family val="2"/>
        <scheme val="minor"/>
      </rPr>
      <t>Níl tú i d’éilitheoir nua = Fuair tú íocaíocht cheana mar Fhostaí a Íoctar de réir na hUaire.</t>
    </r>
    <r>
      <rPr>
        <sz val="11"/>
        <color theme="1"/>
        <rFont val="Calibri"/>
        <family val="2"/>
        <scheme val="minor"/>
      </rPr>
      <t xml:space="preserve"> </t>
    </r>
    <r>
      <rPr>
        <sz val="11"/>
        <color theme="1"/>
        <rFont val="Calibri"/>
        <family val="2"/>
        <scheme val="minor"/>
      </rPr>
      <t>Fuair tú íocaíocht cheana mar fhostaí páirtaimseartha nó fostaí lánaimseartha le conradh.</t>
    </r>
    <r>
      <rPr>
        <sz val="11"/>
        <color theme="1"/>
        <rFont val="Calibri"/>
        <family val="2"/>
        <scheme val="minor"/>
      </rPr>
      <t xml:space="preserve">  </t>
    </r>
    <r>
      <rPr>
        <sz val="11"/>
        <color theme="1"/>
        <rFont val="Calibri"/>
        <family val="2"/>
        <scheme val="minor"/>
      </rPr>
      <t>Beidh ort an uimhir phárolla chéanna a úsáid is a bhí agat do na híocaíochtaí seo.</t>
    </r>
    <r>
      <rPr>
        <sz val="11"/>
        <color theme="1"/>
        <rFont val="Calibri"/>
        <family val="2"/>
        <scheme val="minor"/>
      </rPr>
      <t xml:space="preserve"> </t>
    </r>
    <r>
      <rPr>
        <sz val="11"/>
        <color theme="1"/>
        <rFont val="Calibri"/>
        <family val="2"/>
        <scheme val="minor"/>
      </rPr>
      <t>Aimseoidh tú d’uimhir phárolla ar Sheirbhís Ar Líne na gCoimisinéirí Ioncaim nó ar ráiteas bainc.</t>
    </r>
    <r>
      <rPr>
        <sz val="11"/>
        <color theme="1"/>
        <rFont val="Calibri"/>
        <family val="2"/>
        <scheme val="minor"/>
      </rPr>
      <t xml:space="preserve"> </t>
    </r>
    <r>
      <rPr>
        <sz val="11"/>
        <color theme="1"/>
        <rFont val="Calibri"/>
        <family val="2"/>
        <scheme val="minor"/>
      </rPr>
      <t xml:space="preserve">Má bhíonn aon deacracht agat agus tú ag aimsiú d’Uimhir Phárolla ná bíodh aon drogall ort </t>
    </r>
    <r>
      <rPr>
        <sz val="11"/>
        <color rgb="FF000000"/>
        <rFont val="Calibri"/>
        <family val="2"/>
        <scheme val="minor"/>
      </rPr>
      <t xml:space="preserve">ríomhphost a chur chuig </t>
    </r>
    <r>
      <rPr>
        <u/>
        <sz val="11"/>
        <color rgb="FF000000"/>
        <rFont val="Calibri"/>
        <family val="2"/>
        <scheme val="minor"/>
      </rPr>
      <t xml:space="preserve">payroll@universityofgalway.ie </t>
    </r>
    <r>
      <rPr>
        <sz val="11"/>
        <color rgb="FF000000"/>
        <rFont val="Calibri"/>
        <family val="2"/>
        <scheme val="minor"/>
      </rPr>
      <t>agus d’uimhir PSP a thabhairt le d’uimhir phárolla a fháil.</t>
    </r>
  </si>
  <si>
    <t xml:space="preserve"> You need to complete the "Change of Bank Details Form" and only details completed on this form can be amended on the University of Galway records. Please find the form on the following link:-</t>
  </si>
  <si>
    <t xml:space="preserve"> Ní mór duit an “Fhoirm chun Sonraí Bainc a athrú” a chomhlíonadh agus is iad na sonraí a chuirtear ar an bhfoirm seo amháin is féidir a leasú ar thaifead Ollscoil na Gaillimhe. Tá an fhoirm ar an nasc seo a leanas:-</t>
  </si>
  <si>
    <t>Change of Bank Details Form</t>
  </si>
  <si>
    <t>Personal Details on the Timesheet</t>
  </si>
  <si>
    <t>Sonraí Pearsanta ar an mBileog Ama</t>
  </si>
  <si>
    <t>All details in this section must be completed in full and accurately or your form will be rejected.</t>
  </si>
  <si>
    <t>Ní mór an chuid seo a líonadh go hiomlán agus na sonraí a bheith cruinn nó diúltófar d’fhoirm.</t>
  </si>
  <si>
    <t>A common error is entering incorrect Payroll ID number. If the incorrect Payroll ID number is entered:-</t>
  </si>
  <si>
    <t>Earráid choitianta is ea an uimhir mhícheart phárolla a thabhairt. Má thugtar an uimhir mhícheart phárolla:-</t>
  </si>
  <si>
    <t>(a) Your timesheet will be rejected if this is spotted</t>
  </si>
  <si>
    <t>(a) Diúltófar do bhileog ama má thugtar faoi deara é</t>
  </si>
  <si>
    <t>(b) The wrong employee could receive your payment if the Payroll ID Number belongs to another employee</t>
  </si>
  <si>
    <t>(b) D’fhéadfadh an fostaí mícheart íocaíocht a fháil más le fostaí eile an uimhir phárolla sin</t>
  </si>
  <si>
    <t>(c) Your Scholarship Payslip number is entered - this will be rejected as these payments can not be paid on these numbers</t>
  </si>
  <si>
    <t>(c) Sa chás go dtugann tú d’Uimhir Scoláireachta, diúltófar an íocaíocht toisc nach féidir íocaíochtaí a dhéanamh de bhun na n-uimhreacha sin</t>
  </si>
  <si>
    <t>All Payroll ID Numbers have 6 digits i.e. 123456 or 012345 Please make note of your payroll number for future claims</t>
  </si>
  <si>
    <t>Tá sé dhigit i ngach uimhir phárolla i.e. 123456 nó 012345. Breac síos d’uimhir phárolla duit féin le haghaidh éileamh amach anseo, le do thoil.</t>
  </si>
  <si>
    <t>Tax, USC &amp; Emergency Tax</t>
  </si>
  <si>
    <t>Cáin, Muirear Sóisialta Uilíoch (USC) agus Cáin éigeandála</t>
  </si>
  <si>
    <t xml:space="preserve">You will be on EMERGENCY TAX &amp; USC if University of Galway is not listed on your Tax Credit Certificate as your employer or as one of your employers for the current tax year.  </t>
  </si>
  <si>
    <t xml:space="preserve">Íocfaidh tú cáin éigeandála agus USC mura mbeidh Ollscoil na Gaillimhe liostaithe mar d’fhostóir, nó ceann de d’fhostóirí, ar do Theastas Creidmheasa Cánach don bhliain reatha cánach.  </t>
  </si>
  <si>
    <t>Please click on tax &amp; revenue information below for important information in relation to TAX &amp; USC and how to register your employment at University of Galway with the Revenue</t>
  </si>
  <si>
    <t>Cliceáil ar eolas faoi cháin &amp; na Coimisinéirí Ioncaim thíos chun teacht ar eolas tábhachtach i ndáil le CÁIN &amp; USC, agus an chaoi le d’fhostaíocht le hOllscoil na Gaillimhe a chlárú leis na Coimisinéirí Ioncaim.</t>
  </si>
  <si>
    <t>Tax &amp; Revenue Information</t>
  </si>
  <si>
    <t>Eolas faoi Cháin &amp; na Coimisinéirí Ioncaim</t>
  </si>
  <si>
    <t>Type of Work – This Form Is for Student Ambassador Duties Only</t>
  </si>
  <si>
    <t>Cineál Oibre – Dualgais Ambasadóra Mac Léinn Amháin</t>
  </si>
  <si>
    <t>Date of Work – Enter the actual date worked. A separate entry is required for each day worked to ensure correct PRSI contributions and entitlement to Social Welfare benefits and the State Pension. Therefore this field is restricted to entering single date.</t>
  </si>
  <si>
    <t>Dáta Oibre – Cuir isteach an dáta iarbhír a oibríodh. Ní mór dáta ar leith a iontráil do gach lá oibre chun ranníocaíochtaí cearta PRSI agus teidlíochtaí Leasa Shóisialaigh a chinntiú. Tá an réimse seo teoranta do dháta aonair.</t>
  </si>
  <si>
    <t>Number of hours per date - You need to enter the number of hours  you worked for each day i.e. per hour</t>
  </si>
  <si>
    <t>Líon uaireanta in aghaidh an dáta – Caithfidh tú líon na n-uaireanta a d’oibrigh tú gach aon lá a thabhairt le fios i.e. in aghaidh na huaire</t>
  </si>
  <si>
    <t>Rate per hour - Enter the rate of pay (must not be less than minimum wage) in each box you enter a date. Your manager will advise this</t>
  </si>
  <si>
    <t>Ráta san Uair – Líon isteach an ráta san uair (nach lú ná an t-íosphá é) i ngach aon bhosca a bhfuil dáta leis. Gheobhaidh tú comhairle ó do bhainisteoir faoi seo.</t>
  </si>
  <si>
    <t>Value - This is calculated by a formula and a manual entry is not allowed. Number x Rate = Value</t>
  </si>
  <si>
    <t>Luach – Ríomhtar é seo le foirmle, agus ní féidir é a chur isteach de láimh. Líon x Ráta = Luach</t>
  </si>
  <si>
    <t>Annual Leave / Public Holiday Entitlement</t>
  </si>
  <si>
    <t>Teidlíocht Saoire Bliantúla/Saoire Poiblí</t>
  </si>
  <si>
    <t>Please ensure that you include any hours for annual leave / public holiday separately, where applicable. The onus is on the authorised signatory to maintain suitable annual leave / public holiday records. Guidance on annual leave / public holiday entitlements is available on the following link</t>
  </si>
  <si>
    <t>Cinntigh, le do thoil, go n-áiríonn tú aon uaireanta saoire bliantúla / saoire poiblí ar leithligh, i gcás inar cuí é sin. Tá sé de dhualgas ar an sínitheoir údaraithe taifid oiriúnacha a choinneáil maidir le saoire bhliantúil / saoire phoiblí. Tá eolas maidir le teidlíochtaí saoire bliantúla / saoire poiblí le fáil ar an nasc a leanas</t>
  </si>
  <si>
    <t xml:space="preserve">Payroll Website - Hourly Paid Employees - For Managers </t>
  </si>
  <si>
    <t xml:space="preserve">Láithreán Gréasáin na hOifige Párolla – Fostaithe a Íoctar in aghaidh na hUaire – Do Bhainisteoirí </t>
  </si>
  <si>
    <t>Authorisation</t>
  </si>
  <si>
    <t>Údarú</t>
  </si>
  <si>
    <t>Once the timesheet is completed you should send this to your Manger for approval of payment. This must be done via email.</t>
  </si>
  <si>
    <t>Nuair atá an bhileog ama líonta agat ba cheart duit í a sheoladh chuig do Bhainisteoir chun údarú a fháil. Caithfear é seo a dhéanamh ar ríomhphost.</t>
  </si>
  <si>
    <r>
      <t xml:space="preserve">Once your Manger has approved the timesheet, this should be emailed to </t>
    </r>
    <r>
      <rPr>
        <u/>
        <sz val="11"/>
        <rFont val="Calibri"/>
        <family val="2"/>
        <scheme val="minor"/>
      </rPr>
      <t xml:space="preserve">timesheets.bureau@universityofgalway.ie </t>
    </r>
    <r>
      <rPr>
        <sz val="11"/>
        <rFont val="Calibri"/>
        <family val="2"/>
        <scheme val="minor"/>
      </rPr>
      <t xml:space="preserve"> </t>
    </r>
    <r>
      <rPr>
        <u/>
        <sz val="11"/>
        <rFont val="Calibri"/>
        <family val="2"/>
        <scheme val="minor"/>
      </rPr>
      <t>FROM  THE AUTHORISED BUDGET HOLDER OR SIGNATORY’S E-MAIL ACCOUNT</t>
    </r>
    <r>
      <rPr>
        <sz val="11"/>
        <rFont val="Calibri"/>
        <family val="2"/>
        <scheme val="minor"/>
      </rPr>
      <t xml:space="preserve">, stating that the timesheet has been approved. 
Only timesheets completed correctly and sent from the authoriser’s email can be considered approved and processed. The Authoriser must have the timesheet emailed for payment by the 10th of the month except for December, an earlier deadline will be confirmed in November. 
</t>
    </r>
    <r>
      <rPr>
        <u/>
        <sz val="11"/>
        <rFont val="Calibri"/>
        <family val="2"/>
        <scheme val="minor"/>
      </rPr>
      <t>IMPORTANT: DUE TO PROBLEMS WITH TOO MANY TIMESHEETS ATTACHED TO ONE EMAIL. A MAX OF 3 TIMESHEETS CAN ONLY BE ACCEPTED ON ONE EMAIL FROM THE BUDGET HOLDERS EMAIL ADDRESS FOR APPROVAL.</t>
    </r>
  </si>
  <si>
    <r>
      <rPr>
        <sz val="11"/>
        <color theme="1"/>
        <rFont val="Calibri"/>
        <family val="2"/>
        <scheme val="minor"/>
      </rPr>
      <t xml:space="preserve">Nuair a údaraíonn do Bhainisteoir an bhileog ama, ba cheart í a sheoladh chuig </t>
    </r>
    <r>
      <rPr>
        <sz val="11"/>
        <color rgb="FF000000"/>
        <rFont val="Calibri"/>
        <family val="2"/>
        <scheme val="minor"/>
      </rPr>
      <t xml:space="preserve">timesheets.bureau@universityofgalway.ie </t>
    </r>
    <r>
      <rPr>
        <u/>
        <sz val="11"/>
        <color rgb="FF000000"/>
        <rFont val="Calibri"/>
        <family val="2"/>
        <scheme val="minor"/>
      </rPr>
      <t>Ó CHUNTAS RPHOIST SHEALBHÓIR ÚDARAITHE AN BHUISÉID NÓ AN tSÍNITHEORA</t>
    </r>
    <r>
      <rPr>
        <sz val="11"/>
        <color rgb="FF000000"/>
        <rFont val="Calibri"/>
        <family val="2"/>
        <scheme val="minor"/>
      </rPr>
      <t>, ag lua go bhfuil an bhileog ama údaraithe.</t>
    </r>
    <r>
      <rPr>
        <sz val="11"/>
        <color rgb="FF000000"/>
        <rFont val="Calibri"/>
        <family val="2"/>
        <scheme val="minor"/>
      </rPr>
      <t xml:space="preserve"> 
</t>
    </r>
    <r>
      <rPr>
        <sz val="11"/>
        <color rgb="FF000000"/>
        <rFont val="Calibri"/>
        <family val="2"/>
        <scheme val="minor"/>
      </rPr>
      <t>Ní féidir ach bileoga ama a líontar i gceart agus a sheoltar ó ríomhphost an údaraitheora a cheadú agus a phróiseáil.</t>
    </r>
    <r>
      <rPr>
        <sz val="11"/>
        <color rgb="FF000000"/>
        <rFont val="Calibri"/>
        <family val="2"/>
        <scheme val="minor"/>
      </rPr>
      <t xml:space="preserve"> </t>
    </r>
    <r>
      <rPr>
        <sz val="11"/>
        <color rgb="FF000000"/>
        <rFont val="Calibri"/>
        <family val="2"/>
        <scheme val="minor"/>
      </rPr>
      <t>Caithfidh an bhileog ama a bheith seolta le haghaidh íocaíochta ag an údaraitheoir faoin 10ú lá den mhí, ach amháin i mí na Nollag, deimhneofar spriocdháta níos luaithe i mí na Samhna.</t>
    </r>
    <r>
      <rPr>
        <sz val="11"/>
        <color rgb="FF000000"/>
        <rFont val="Calibri"/>
        <family val="2"/>
        <scheme val="minor"/>
      </rPr>
      <t xml:space="preserve"> 
</t>
    </r>
    <r>
      <rPr>
        <u/>
        <sz val="11"/>
        <color rgb="FF000000"/>
        <rFont val="Calibri"/>
        <family val="2"/>
        <scheme val="minor"/>
      </rPr>
      <t>TÁBHACHTACH:</t>
    </r>
    <r>
      <rPr>
        <u/>
        <sz val="11"/>
        <color rgb="FF000000"/>
        <rFont val="Calibri"/>
        <family val="2"/>
        <scheme val="minor"/>
      </rPr>
      <t xml:space="preserve"> </t>
    </r>
    <r>
      <rPr>
        <u/>
        <sz val="11"/>
        <color rgb="FF000000"/>
        <rFont val="Calibri"/>
        <family val="2"/>
        <scheme val="minor"/>
      </rPr>
      <t>MAR GHEALL AR FHADHBANNA NUAIR ATÁ AN IOMARCA BILEOGA AMA I gCEANGAL LE RPHOST AMHÁIN.</t>
    </r>
    <r>
      <rPr>
        <u/>
        <sz val="11"/>
        <color rgb="FF000000"/>
        <rFont val="Calibri"/>
        <family val="2"/>
        <scheme val="minor"/>
      </rPr>
      <t xml:space="preserve"> </t>
    </r>
    <r>
      <rPr>
        <u/>
        <sz val="11"/>
        <color rgb="FF000000"/>
        <rFont val="Calibri"/>
        <family val="2"/>
        <scheme val="minor"/>
      </rPr>
      <t>NÍ FÉIDIR ACH UASMHÉID 3 BHILEOG AMA ATÁ LE hÚDARÚ A GHLACADH AR AON RPHOST AMHÁIN Ó CHUNTAS RPHOIST SHEALBHÓIR AN BHUISÉID.</t>
    </r>
  </si>
  <si>
    <t>QUERIES</t>
  </si>
  <si>
    <t>FIOSRUITHE</t>
  </si>
  <si>
    <r>
      <t xml:space="preserve">Queries regarding timesheets submitted should be raised with the person to whom you emailed your timesheet. If the authoriser has further queries for Payroll then the authoriser must email </t>
    </r>
    <r>
      <rPr>
        <u/>
        <sz val="11"/>
        <rFont val="Calibri"/>
        <family val="2"/>
        <scheme val="minor"/>
      </rPr>
      <t>timesheets.bureau@universityofgalway.ie</t>
    </r>
    <r>
      <rPr>
        <sz val="11"/>
        <rFont val="Calibri"/>
        <family val="2"/>
        <scheme val="minor"/>
      </rPr>
      <t xml:space="preserve"> giving details of the query including the date the timesheet was emailed.  Do not attach copy of timesheet to avoid duplicated payments. If a copy of the timesheet is required to look into the query this will be requested from you.</t>
    </r>
  </si>
  <si>
    <r>
      <rPr>
        <sz val="11"/>
        <color theme="1"/>
        <rFont val="Calibri"/>
        <family val="2"/>
        <scheme val="minor"/>
      </rPr>
      <t xml:space="preserve">Ba cheart aon cheisteanna faoi bhileoga ama a chur faoi bhráid an duine ar sheol tú do bhileog ama chucu. Má tá tuilleadh ceisteanna ag an údaraitheoir don Phárolla, is féidir leis an údaraitheoir </t>
    </r>
    <r>
      <rPr>
        <sz val="11"/>
        <color rgb="FF000000"/>
        <rFont val="Calibri"/>
        <family val="2"/>
        <scheme val="minor"/>
      </rPr>
      <t xml:space="preserve">ríomhphost a sheoladh chuig </t>
    </r>
    <r>
      <rPr>
        <u/>
        <sz val="11"/>
        <color rgb="FF000000"/>
        <rFont val="Calibri"/>
        <family val="2"/>
        <scheme val="minor"/>
      </rPr>
      <t>timesheets.bureau@universityofgalway.ie</t>
    </r>
    <r>
      <rPr>
        <sz val="11"/>
        <color rgb="FF000000"/>
        <rFont val="Calibri"/>
        <family val="2"/>
        <scheme val="minor"/>
      </rPr>
      <t xml:space="preserve"> ag lua sonraí an fhiosraithe lena n-áirítear an dáta ar seoladh an bhileog ama isteach.  Ná cuir cóip den bhileog ama faoi iamh lena chinntiú nach n-íocfar faoi dhó í. Má tá cóip den bhileog ama ag teastáil chun an cheist a fhiosrú, iarrfar ceann ort.</t>
    </r>
  </si>
  <si>
    <t>Useful links for managers</t>
  </si>
  <si>
    <t>Naisc úsáideacha do bhainisteoirí</t>
  </si>
  <si>
    <t>HR Website</t>
  </si>
  <si>
    <t>Láithreán gréasáin AD</t>
  </si>
  <si>
    <t>Láithreán gréasáin párolla</t>
  </si>
  <si>
    <t>Réimse éigeantach; roghnaigh an freagra cuí</t>
  </si>
  <si>
    <t>https://www.universityofgalway.ie/payroll/</t>
  </si>
  <si>
    <t>Payroll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</si>
</sst>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Red]\-&quot;€&quot;#,##0.00"/>
    <numFmt numFmtId="165" formatCode="[$€-2]\ #,##0.00"/>
    <numFmt numFmtId="166" formatCode="#,##0.00_ ;[Red]\-#,##0.00\ "/>
    <numFmt numFmtId="167" formatCode="dd/mm/yyyy;@"/>
  </numFmts>
  <fonts count="60">
    <font>
      <sz val="11"/>
      <color theme="1"/>
      <name val="Calibri"/>
      <family val="2"/>
      <scheme val="minor"/>
    </font>
    <font>
      <sz val="11"/>
      <name val="Calibri"/>
      <family val="2"/>
    </font>
    <font>
      <u/>
      <sz val="11"/>
      <color theme="10"/>
      <name val="Calibri"/>
      <family val="2"/>
    </font>
    <font>
      <sz val="14"/>
      <color theme="1"/>
      <name val="Calibri"/>
      <family val="2"/>
      <scheme val="minor"/>
    </font>
    <font>
      <sz val="11"/>
      <name val="Calibri"/>
      <family val="2"/>
      <scheme val="minor"/>
    </font>
    <font>
      <sz val="11"/>
      <color rgb="FF000000"/>
      <name val="Calibri"/>
      <family val="2"/>
      <scheme val="minor"/>
    </font>
    <font>
      <b/>
      <sz val="11"/>
      <color rgb="FFC00000"/>
      <name val="Calibri"/>
      <family val="2"/>
      <scheme val="minor"/>
    </font>
    <font>
      <b/>
      <sz val="14"/>
      <color theme="0"/>
      <name val="Calibri"/>
      <family val="2"/>
      <scheme val="minor"/>
    </font>
    <font>
      <b/>
      <sz val="14"/>
      <color rgb="FFC00000"/>
      <name val="Calibri"/>
      <family val="2"/>
      <scheme val="minor"/>
    </font>
    <font>
      <b/>
      <sz val="11"/>
      <color rgb="FFFF0000"/>
      <name val="Calibri"/>
      <family val="2"/>
    </font>
    <font>
      <sz val="14"/>
      <color theme="1"/>
      <name val="Arial"/>
      <family val="2"/>
    </font>
    <font>
      <b/>
      <sz val="14"/>
      <name val="Arial"/>
      <family val="2"/>
    </font>
    <font>
      <sz val="14"/>
      <color theme="0"/>
      <name val="Arial"/>
      <family val="2"/>
    </font>
    <font>
      <b/>
      <sz val="14"/>
      <color theme="0"/>
      <name val="Arial"/>
      <family val="2"/>
    </font>
    <font>
      <sz val="16"/>
      <color theme="0"/>
      <name val="Arial"/>
      <family val="2"/>
    </font>
    <font>
      <b/>
      <u/>
      <sz val="11"/>
      <name val="Arial"/>
      <family val="2"/>
    </font>
    <font>
      <b/>
      <sz val="16"/>
      <name val="Arial"/>
      <family val="2"/>
    </font>
    <font>
      <sz val="14"/>
      <name val="Arial"/>
      <family val="2"/>
    </font>
    <font>
      <sz val="11"/>
      <name val="Arial"/>
      <family val="2"/>
    </font>
    <font>
      <b/>
      <sz val="11"/>
      <color theme="1"/>
      <name val="Arial"/>
      <family val="2"/>
    </font>
    <font>
      <sz val="11"/>
      <color theme="1"/>
      <name val="Arial"/>
      <family val="2"/>
    </font>
    <font>
      <sz val="10"/>
      <color theme="1"/>
      <name val="Arial"/>
      <family val="2"/>
    </font>
    <font>
      <b/>
      <i/>
      <sz val="12"/>
      <color theme="1"/>
      <name val="Arial"/>
      <family val="2"/>
    </font>
    <font>
      <i/>
      <sz val="12"/>
      <color theme="1"/>
      <name val="Arial"/>
      <family val="2"/>
    </font>
    <font>
      <sz val="12"/>
      <color theme="1"/>
      <name val="Arial"/>
      <family val="2"/>
    </font>
    <font>
      <b/>
      <i/>
      <sz val="12"/>
      <name val="Arial"/>
      <family val="2"/>
    </font>
    <font>
      <sz val="12"/>
      <name val="Arial"/>
      <family val="2"/>
    </font>
    <font>
      <b/>
      <i/>
      <u/>
      <sz val="12"/>
      <color theme="1"/>
      <name val="Arial"/>
      <family val="2"/>
    </font>
    <font>
      <b/>
      <i/>
      <sz val="12"/>
      <color theme="0"/>
      <name val="Arial"/>
      <family val="2"/>
    </font>
    <font>
      <b/>
      <sz val="12"/>
      <color theme="0"/>
      <name val="Arial"/>
      <family val="2"/>
    </font>
    <font>
      <b/>
      <sz val="12"/>
      <name val="Arial"/>
      <family val="2"/>
    </font>
    <font>
      <b/>
      <sz val="10"/>
      <color theme="1"/>
      <name val="Arial"/>
      <family val="2"/>
    </font>
    <font>
      <sz val="10"/>
      <name val="Arial"/>
      <family val="2"/>
    </font>
    <font>
      <b/>
      <sz val="13"/>
      <name val="Arial"/>
      <family val="2"/>
    </font>
    <font>
      <sz val="11"/>
      <color rgb="FFC00000"/>
      <name val="Arial"/>
      <family val="2"/>
    </font>
    <font>
      <b/>
      <sz val="12"/>
      <color theme="1"/>
      <name val="Arial"/>
      <family val="2"/>
    </font>
    <font>
      <b/>
      <sz val="12"/>
      <color rgb="FFFF0000"/>
      <name val="Arial"/>
      <family val="2"/>
    </font>
    <font>
      <b/>
      <sz val="16"/>
      <color theme="0"/>
      <name val="Arial"/>
      <family val="2"/>
    </font>
    <font>
      <b/>
      <sz val="16"/>
      <color theme="1"/>
      <name val="Arial"/>
      <family val="2"/>
    </font>
    <font>
      <b/>
      <sz val="11"/>
      <color rgb="FFC00000"/>
      <name val="Arial"/>
      <family val="2"/>
    </font>
    <font>
      <u/>
      <sz val="11"/>
      <name val="Calibri"/>
      <family val="2"/>
      <scheme val="minor"/>
    </font>
    <font>
      <u/>
      <sz val="11"/>
      <color rgb="FF000000"/>
      <name val="Calibri"/>
      <family val="2"/>
      <scheme val="minor"/>
    </font>
    <font>
      <b/>
      <sz val="12"/>
      <color theme="0"/>
      <name val="Calibri"/>
      <family val="2"/>
      <scheme val="minor"/>
    </font>
    <font>
      <b/>
      <sz val="22"/>
      <color theme="0"/>
      <name val="Cambria"/>
      <family val="1"/>
      <scheme val="major"/>
    </font>
    <font>
      <b/>
      <sz val="16"/>
      <color theme="0"/>
      <name val="Cambria"/>
      <family val="1"/>
      <scheme val="major"/>
    </font>
    <font>
      <b/>
      <sz val="22"/>
      <color theme="0"/>
      <name val="Arial"/>
      <family val="2"/>
    </font>
    <font>
      <sz val="13"/>
      <color theme="0"/>
      <name val="Arial"/>
      <family val="2"/>
    </font>
    <font>
      <b/>
      <u/>
      <sz val="16"/>
      <color theme="0"/>
      <name val="Arial"/>
      <family val="2"/>
    </font>
    <font>
      <b/>
      <sz val="16"/>
      <color rgb="FFC00000"/>
      <name val="Arial"/>
      <family val="2"/>
    </font>
    <font>
      <b/>
      <sz val="11"/>
      <color rgb="FFFF0000"/>
      <name val="Arial"/>
      <family val="2"/>
    </font>
    <font>
      <b/>
      <u/>
      <sz val="12"/>
      <color theme="10"/>
      <name val="Arial"/>
      <family val="2"/>
    </font>
    <font>
      <b/>
      <sz val="14"/>
      <color rgb="FFC00000"/>
      <name val="Arial"/>
      <family val="2"/>
    </font>
    <font>
      <b/>
      <u/>
      <sz val="14"/>
      <color rgb="FF1A4EF6"/>
      <name val="Arial"/>
      <family val="2"/>
    </font>
    <font>
      <b/>
      <u/>
      <sz val="14"/>
      <color theme="10"/>
      <name val="Arial"/>
      <family val="2"/>
    </font>
    <font>
      <b/>
      <sz val="18"/>
      <name val="Arial"/>
      <family val="2"/>
    </font>
    <font>
      <sz val="12.5"/>
      <name val="Arial"/>
      <family val="2"/>
    </font>
    <font>
      <b/>
      <u/>
      <sz val="16"/>
      <color rgb="FFFF0000"/>
      <name val="Arial"/>
      <family val="2"/>
    </font>
    <font>
      <sz val="12"/>
      <color rgb="FF002060"/>
      <name val="Arial"/>
      <family val="2"/>
    </font>
    <font>
      <b/>
      <sz val="14"/>
      <color theme="1"/>
      <name val="Arial"/>
      <family val="2"/>
    </font>
    <font>
      <b/>
      <i/>
      <u/>
      <sz val="11"/>
      <color theme="1"/>
      <name val="Arial"/>
      <family val="2"/>
    </font>
  </fonts>
  <fills count="1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rgb="FFE9BEBD"/>
        <bgColor indexed="64"/>
      </patternFill>
    </fill>
    <fill>
      <patternFill patternType="solid">
        <fgColor rgb="FFEAC1C0"/>
        <bgColor indexed="64"/>
      </patternFill>
    </fill>
    <fill>
      <patternFill patternType="solid">
        <fgColor theme="7" tint="0.79998168889431442"/>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8" tint="0.79998168889431442"/>
        <bgColor indexed="64"/>
      </patternFill>
    </fill>
    <fill>
      <patternFill patternType="solid">
        <fgColor theme="0" tint="-0.249977111117893"/>
        <bgColor indexed="64"/>
      </patternFill>
    </fill>
  </fills>
  <borders count="41">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258">
    <xf numFmtId="0" fontId="0" fillId="0" borderId="0" xfId="0"/>
    <xf numFmtId="0" fontId="6" fillId="0" borderId="0" xfId="0" applyFont="1" applyAlignment="1">
      <alignment horizontal="center" vertical="top"/>
    </xf>
    <xf numFmtId="0" fontId="6" fillId="3" borderId="0" xfId="0" applyFont="1" applyFill="1" applyAlignment="1">
      <alignment horizontal="center" vertical="top"/>
    </xf>
    <xf numFmtId="0" fontId="0" fillId="3" borderId="0" xfId="0" applyFill="1"/>
    <xf numFmtId="0" fontId="6" fillId="8" borderId="6" xfId="0" applyFont="1" applyFill="1" applyBorder="1" applyAlignment="1">
      <alignment horizontal="center" vertical="top"/>
    </xf>
    <xf numFmtId="0" fontId="2" fillId="8" borderId="15" xfId="1" applyFill="1" applyBorder="1" applyAlignment="1" applyProtection="1">
      <alignment vertical="top" wrapText="1"/>
    </xf>
    <xf numFmtId="0" fontId="2" fillId="8" borderId="15" xfId="1" applyFill="1" applyBorder="1" applyAlignment="1" applyProtection="1"/>
    <xf numFmtId="0" fontId="4" fillId="0" borderId="0" xfId="0" applyFont="1"/>
    <xf numFmtId="0" fontId="4" fillId="3" borderId="0" xfId="0" applyFont="1" applyFill="1" applyAlignment="1">
      <alignment horizontal="center" vertical="top"/>
    </xf>
    <xf numFmtId="0" fontId="4" fillId="3" borderId="0" xfId="0" applyFont="1" applyFill="1"/>
    <xf numFmtId="0" fontId="2" fillId="3" borderId="0" xfId="1" applyFill="1" applyAlignment="1" applyProtection="1"/>
    <xf numFmtId="0" fontId="4" fillId="8" borderId="6" xfId="0" applyFont="1" applyFill="1" applyBorder="1" applyAlignment="1">
      <alignment horizontal="center" vertical="top"/>
    </xf>
    <xf numFmtId="0" fontId="4" fillId="3" borderId="0" xfId="0" applyFont="1" applyFill="1" applyAlignment="1">
      <alignment vertical="top" wrapText="1"/>
    </xf>
    <xf numFmtId="0" fontId="0" fillId="8" borderId="6" xfId="0" applyFill="1" applyBorder="1"/>
    <xf numFmtId="0" fontId="2" fillId="7" borderId="15" xfId="1" applyFill="1" applyBorder="1" applyAlignment="1" applyProtection="1">
      <alignment wrapText="1"/>
    </xf>
    <xf numFmtId="0" fontId="10" fillId="0" borderId="0" xfId="0" applyFont="1"/>
    <xf numFmtId="0" fontId="11" fillId="0" borderId="0" xfId="0" applyFont="1"/>
    <xf numFmtId="0" fontId="10" fillId="0" borderId="0" xfId="0" applyFont="1" applyAlignment="1">
      <alignment vertical="top"/>
    </xf>
    <xf numFmtId="0" fontId="11" fillId="0" borderId="0" xfId="0" applyFont="1" applyAlignment="1">
      <alignment vertical="top"/>
    </xf>
    <xf numFmtId="0" fontId="12" fillId="0" borderId="14" xfId="0" applyFont="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5" fillId="0" borderId="0" xfId="0" applyFont="1"/>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4" fillId="0" borderId="8" xfId="0" applyFont="1" applyBorder="1" applyAlignment="1">
      <alignment horizontal="left" vertical="center" wrapText="1"/>
    </xf>
    <xf numFmtId="0" fontId="17" fillId="0" borderId="0" xfId="0" applyFont="1"/>
    <xf numFmtId="0" fontId="18" fillId="0" borderId="0" xfId="0" applyFont="1"/>
    <xf numFmtId="0" fontId="14" fillId="0" borderId="14"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0" fillId="3" borderId="0" xfId="0" applyFont="1" applyFill="1"/>
    <xf numFmtId="0" fontId="19" fillId="0" borderId="0" xfId="0" applyFont="1"/>
    <xf numFmtId="0" fontId="20" fillId="0" borderId="0" xfId="0" applyFont="1"/>
    <xf numFmtId="0" fontId="21" fillId="0" borderId="0" xfId="0" applyFont="1"/>
    <xf numFmtId="0" fontId="20" fillId="0" borderId="0" xfId="0" applyFont="1" applyAlignment="1">
      <alignment wrapText="1"/>
    </xf>
    <xf numFmtId="0" fontId="18" fillId="0" borderId="0" xfId="0" applyFont="1" applyAlignment="1">
      <alignment wrapText="1"/>
    </xf>
    <xf numFmtId="164" fontId="24" fillId="0" borderId="18" xfId="0" applyNumberFormat="1" applyFont="1" applyBorder="1" applyAlignment="1" applyProtection="1">
      <alignment horizontal="center"/>
      <protection locked="0"/>
    </xf>
    <xf numFmtId="0" fontId="32" fillId="0" borderId="0" xfId="0" applyFont="1"/>
    <xf numFmtId="0" fontId="10"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18" fillId="0" borderId="0" xfId="0" applyFont="1" applyAlignment="1">
      <alignment vertical="center"/>
    </xf>
    <xf numFmtId="0" fontId="34" fillId="0" borderId="0" xfId="1" applyFont="1" applyFill="1" applyBorder="1" applyAlignment="1" applyProtection="1">
      <alignment horizontal="left" vertical="center" wrapText="1"/>
      <protection hidden="1"/>
    </xf>
    <xf numFmtId="14" fontId="28" fillId="4" borderId="22" xfId="0" applyNumberFormat="1" applyFont="1" applyFill="1" applyBorder="1" applyAlignment="1">
      <alignment horizontal="left" vertical="center"/>
    </xf>
    <xf numFmtId="166" fontId="29" fillId="4" borderId="23" xfId="0" applyNumberFormat="1" applyFont="1" applyFill="1" applyBorder="1" applyAlignment="1">
      <alignment horizontal="center" vertical="center"/>
    </xf>
    <xf numFmtId="0" fontId="29" fillId="4" borderId="23" xfId="0" applyFont="1" applyFill="1" applyBorder="1" applyAlignment="1">
      <alignment vertical="center"/>
    </xf>
    <xf numFmtId="14" fontId="25" fillId="2" borderId="25" xfId="0" applyNumberFormat="1" applyFont="1" applyFill="1" applyBorder="1" applyAlignment="1">
      <alignment horizontal="left" vertical="center" wrapText="1"/>
    </xf>
    <xf numFmtId="0" fontId="25" fillId="2" borderId="26" xfId="0" applyFont="1" applyFill="1" applyBorder="1" applyAlignment="1">
      <alignment vertical="center"/>
    </xf>
    <xf numFmtId="165" fontId="30" fillId="2" borderId="29" xfId="0" applyNumberFormat="1" applyFont="1" applyFill="1" applyBorder="1" applyAlignment="1" applyProtection="1">
      <alignment vertical="center"/>
      <protection locked="0"/>
    </xf>
    <xf numFmtId="14" fontId="22" fillId="2" borderId="4" xfId="0" applyNumberFormat="1" applyFont="1" applyFill="1" applyBorder="1" applyAlignment="1">
      <alignment horizontal="left" vertical="center"/>
    </xf>
    <xf numFmtId="0" fontId="25" fillId="2" borderId="2" xfId="0" applyFont="1" applyFill="1" applyBorder="1" applyAlignment="1">
      <alignment vertical="center"/>
    </xf>
    <xf numFmtId="165" fontId="30" fillId="2" borderId="9" xfId="0" applyNumberFormat="1" applyFont="1" applyFill="1" applyBorder="1" applyAlignment="1" applyProtection="1">
      <alignment vertical="center"/>
      <protection locked="0"/>
    </xf>
    <xf numFmtId="165" fontId="37" fillId="4" borderId="16" xfId="0" applyNumberFormat="1" applyFont="1" applyFill="1" applyBorder="1" applyAlignment="1">
      <alignment vertical="center"/>
    </xf>
    <xf numFmtId="0" fontId="38" fillId="4" borderId="12" xfId="0" applyFont="1" applyFill="1" applyBorder="1" applyAlignment="1">
      <alignment vertical="center"/>
    </xf>
    <xf numFmtId="0" fontId="0" fillId="0" borderId="0" xfId="0" applyAlignment="1">
      <alignment vertical="center"/>
    </xf>
    <xf numFmtId="0" fontId="10" fillId="0" borderId="0" xfId="0" applyFont="1" applyProtection="1">
      <protection hidden="1"/>
    </xf>
    <xf numFmtId="0" fontId="10" fillId="0" borderId="0" xfId="0" applyFont="1" applyAlignment="1" applyProtection="1">
      <alignment vertical="center"/>
      <protection hidden="1"/>
    </xf>
    <xf numFmtId="0" fontId="20" fillId="0" borderId="0" xfId="0" applyFont="1" applyAlignment="1" applyProtection="1">
      <alignment vertical="center"/>
      <protection hidden="1"/>
    </xf>
    <xf numFmtId="0" fontId="20" fillId="0" borderId="0" xfId="0" applyFont="1" applyProtection="1">
      <protection hidden="1"/>
    </xf>
    <xf numFmtId="0" fontId="21" fillId="0" borderId="0" xfId="0" applyFont="1" applyProtection="1">
      <protection hidden="1"/>
    </xf>
    <xf numFmtId="0" fontId="4" fillId="0" borderId="0" xfId="0" applyFont="1" applyAlignment="1">
      <alignment horizontal="left" vertical="top" wrapText="1"/>
    </xf>
    <xf numFmtId="0" fontId="4" fillId="0" borderId="0" xfId="0" applyFont="1" applyAlignment="1">
      <alignment vertical="top" wrapText="1"/>
    </xf>
    <xf numFmtId="0" fontId="4" fillId="0" borderId="0" xfId="0" applyFont="1" applyAlignment="1" applyProtection="1">
      <alignment vertical="top" wrapText="1"/>
      <protection hidden="1"/>
    </xf>
    <xf numFmtId="0" fontId="4" fillId="0" borderId="0" xfId="0" applyFont="1" applyAlignment="1">
      <alignment wrapText="1"/>
    </xf>
    <xf numFmtId="0" fontId="4" fillId="13" borderId="0" xfId="0" applyFont="1" applyFill="1" applyAlignment="1">
      <alignment vertical="top" wrapText="1"/>
    </xf>
    <xf numFmtId="0" fontId="4" fillId="13" borderId="0" xfId="0" applyFont="1" applyFill="1" applyAlignment="1">
      <alignment wrapText="1"/>
    </xf>
    <xf numFmtId="0" fontId="40" fillId="0" borderId="0" xfId="1" applyFont="1" applyFill="1" applyBorder="1" applyAlignment="1" applyProtection="1">
      <alignment vertical="top" wrapText="1"/>
    </xf>
    <xf numFmtId="0" fontId="4" fillId="0" borderId="0" xfId="0" applyFont="1" applyAlignment="1">
      <alignment vertical="center" wrapText="1"/>
    </xf>
    <xf numFmtId="0" fontId="42" fillId="12" borderId="0" xfId="0" applyFont="1" applyFill="1" applyAlignment="1" applyProtection="1">
      <alignment vertical="top" wrapText="1"/>
      <protection hidden="1"/>
    </xf>
    <xf numFmtId="0" fontId="4" fillId="0" borderId="0" xfId="0" applyFont="1" applyAlignment="1" applyProtection="1">
      <alignment vertical="center"/>
      <protection hidden="1"/>
    </xf>
    <xf numFmtId="0" fontId="42" fillId="12" borderId="0" xfId="0" applyFont="1" applyFill="1" applyAlignment="1" applyProtection="1">
      <alignment vertical="center" wrapText="1"/>
      <protection hidden="1"/>
    </xf>
    <xf numFmtId="0" fontId="4" fillId="13" borderId="0" xfId="0" applyFont="1" applyFill="1" applyAlignment="1">
      <alignment vertical="center" wrapText="1"/>
    </xf>
    <xf numFmtId="0" fontId="4" fillId="0" borderId="0" xfId="0" applyFont="1" applyAlignment="1">
      <alignment vertical="center"/>
    </xf>
    <xf numFmtId="0" fontId="36" fillId="9" borderId="34" xfId="0" applyFont="1" applyFill="1" applyBorder="1" applyAlignment="1">
      <alignment horizontal="left" vertical="center" wrapText="1"/>
    </xf>
    <xf numFmtId="0" fontId="36" fillId="9" borderId="0" xfId="0" applyFont="1" applyFill="1" applyAlignment="1">
      <alignment horizontal="left" vertical="center" wrapText="1"/>
    </xf>
    <xf numFmtId="0" fontId="49" fillId="9" borderId="1" xfId="0" applyFont="1" applyFill="1" applyBorder="1" applyAlignment="1">
      <alignment vertical="center" wrapText="1"/>
    </xf>
    <xf numFmtId="0" fontId="36" fillId="9" borderId="36" xfId="0" applyFont="1" applyFill="1" applyBorder="1" applyAlignment="1">
      <alignment horizontal="left" vertical="center" wrapText="1"/>
    </xf>
    <xf numFmtId="0" fontId="30" fillId="9" borderId="36" xfId="0" applyFont="1" applyFill="1" applyBorder="1" applyAlignment="1" applyProtection="1">
      <alignment horizontal="left" vertical="center" wrapText="1"/>
      <protection hidden="1"/>
    </xf>
    <xf numFmtId="0" fontId="49" fillId="9" borderId="34" xfId="0" applyFont="1" applyFill="1" applyBorder="1" applyAlignment="1">
      <alignment vertical="center" wrapText="1"/>
    </xf>
    <xf numFmtId="0" fontId="30" fillId="9" borderId="0" xfId="0" applyFont="1" applyFill="1" applyAlignment="1" applyProtection="1">
      <alignment horizontal="left" wrapText="1"/>
      <protection locked="0" hidden="1"/>
    </xf>
    <xf numFmtId="0" fontId="30" fillId="9" borderId="38" xfId="0" applyFont="1" applyFill="1" applyBorder="1" applyAlignment="1" applyProtection="1">
      <alignment horizontal="left" vertical="center" wrapText="1"/>
      <protection hidden="1"/>
    </xf>
    <xf numFmtId="0" fontId="30" fillId="9" borderId="17" xfId="0" applyFont="1" applyFill="1" applyBorder="1" applyAlignment="1" applyProtection="1">
      <alignment horizontal="left" vertical="center" wrapText="1"/>
      <protection locked="0" hidden="1"/>
    </xf>
    <xf numFmtId="0" fontId="36" fillId="9" borderId="39" xfId="0" applyFont="1" applyFill="1" applyBorder="1" applyAlignment="1">
      <alignment horizontal="left" vertical="center" wrapText="1"/>
    </xf>
    <xf numFmtId="0" fontId="36" fillId="9" borderId="40" xfId="0" applyFont="1" applyFill="1" applyBorder="1" applyAlignment="1">
      <alignment horizontal="left" vertical="center" wrapText="1"/>
    </xf>
    <xf numFmtId="0" fontId="30" fillId="14" borderId="27" xfId="0" applyFont="1" applyFill="1" applyBorder="1" applyAlignment="1" applyProtection="1">
      <alignment horizontal="left" vertical="center" wrapText="1"/>
      <protection hidden="1"/>
    </xf>
    <xf numFmtId="0" fontId="50" fillId="14" borderId="31" xfId="1" applyFont="1" applyFill="1" applyBorder="1" applyAlignment="1" applyProtection="1">
      <alignment horizontal="left" vertical="center" wrapText="1"/>
      <protection hidden="1"/>
    </xf>
    <xf numFmtId="0" fontId="30" fillId="9" borderId="34" xfId="0" applyFont="1" applyFill="1" applyBorder="1" applyAlignment="1" applyProtection="1">
      <alignment horizontal="left" vertical="center" wrapText="1"/>
      <protection hidden="1"/>
    </xf>
    <xf numFmtId="0" fontId="50" fillId="9" borderId="34" xfId="1" applyFont="1" applyFill="1" applyBorder="1" applyAlignment="1" applyProtection="1">
      <alignment horizontal="left" vertical="center" wrapText="1"/>
      <protection hidden="1"/>
    </xf>
    <xf numFmtId="0" fontId="30" fillId="9" borderId="34" xfId="0" applyFont="1" applyFill="1" applyBorder="1" applyAlignment="1" applyProtection="1">
      <alignment horizontal="center" vertical="center" wrapText="1"/>
      <protection hidden="1"/>
    </xf>
    <xf numFmtId="0" fontId="50" fillId="9" borderId="34" xfId="1" applyFont="1" applyFill="1" applyBorder="1" applyAlignment="1" applyProtection="1">
      <alignment horizontal="center" vertical="center" wrapText="1"/>
      <protection hidden="1"/>
    </xf>
    <xf numFmtId="0" fontId="47" fillId="9" borderId="0" xfId="0" applyFont="1" applyFill="1" applyAlignment="1">
      <alignment horizontal="left" vertical="center" wrapText="1"/>
    </xf>
    <xf numFmtId="49" fontId="26" fillId="9" borderId="7" xfId="0" applyNumberFormat="1" applyFont="1" applyFill="1" applyBorder="1" applyAlignment="1" applyProtection="1">
      <alignment horizontal="left" vertical="center" wrapText="1"/>
      <protection locked="0"/>
    </xf>
    <xf numFmtId="0" fontId="35" fillId="9" borderId="7" xfId="0" applyFont="1" applyFill="1" applyBorder="1" applyAlignment="1">
      <alignment horizontal="left" vertical="center" wrapText="1"/>
    </xf>
    <xf numFmtId="0" fontId="39" fillId="0" borderId="0" xfId="1" applyFont="1" applyFill="1" applyBorder="1" applyAlignment="1" applyProtection="1">
      <alignment horizontal="left" vertical="center" wrapText="1"/>
      <protection hidden="1"/>
    </xf>
    <xf numFmtId="0" fontId="0" fillId="0" borderId="0" xfId="0" applyAlignment="1">
      <alignment wrapText="1"/>
    </xf>
    <xf numFmtId="0" fontId="39" fillId="9" borderId="8" xfId="1" applyFont="1" applyFill="1" applyBorder="1" applyAlignment="1" applyProtection="1">
      <alignment horizontal="left" vertical="center" wrapText="1"/>
      <protection hidden="1"/>
    </xf>
    <xf numFmtId="0" fontId="35" fillId="9" borderId="6" xfId="0" applyFont="1" applyFill="1" applyBorder="1" applyAlignment="1">
      <alignment horizontal="left" vertical="center" wrapText="1"/>
    </xf>
    <xf numFmtId="0" fontId="23" fillId="9" borderId="7" xfId="0" applyFont="1" applyFill="1" applyBorder="1" applyAlignment="1" applyProtection="1">
      <alignment horizontal="center" vertical="center" wrapText="1"/>
      <protection locked="0"/>
    </xf>
    <xf numFmtId="0" fontId="39" fillId="9" borderId="15" xfId="1" applyFont="1" applyFill="1" applyBorder="1" applyAlignment="1" applyProtection="1">
      <alignment horizontal="left" vertical="center" wrapText="1"/>
      <protection hidden="1"/>
    </xf>
    <xf numFmtId="0" fontId="44" fillId="4" borderId="14" xfId="0" applyFont="1" applyFill="1" applyBorder="1" applyAlignment="1">
      <alignment horizontal="center" vertical="center" wrapText="1"/>
    </xf>
    <xf numFmtId="0" fontId="20" fillId="4" borderId="11" xfId="0" applyFont="1" applyFill="1" applyBorder="1"/>
    <xf numFmtId="0" fontId="19" fillId="4" borderId="1" xfId="0" applyFont="1" applyFill="1" applyBorder="1"/>
    <xf numFmtId="0" fontId="20" fillId="4" borderId="8" xfId="0" applyFont="1" applyFill="1" applyBorder="1"/>
    <xf numFmtId="0" fontId="48" fillId="9" borderId="0" xfId="0" applyFont="1" applyFill="1" applyAlignment="1">
      <alignment horizontal="center" vertical="center" wrapText="1"/>
    </xf>
    <xf numFmtId="0" fontId="48" fillId="9" borderId="1" xfId="0" applyFont="1" applyFill="1" applyBorder="1" applyAlignment="1">
      <alignment horizontal="center" vertical="center" wrapText="1"/>
    </xf>
    <xf numFmtId="0" fontId="48" fillId="9" borderId="8" xfId="0" applyFont="1" applyFill="1" applyBorder="1" applyAlignment="1">
      <alignment horizontal="center" vertical="center" wrapText="1"/>
    </xf>
    <xf numFmtId="0" fontId="22" fillId="9" borderId="6" xfId="0" applyFont="1" applyFill="1" applyBorder="1" applyAlignment="1">
      <alignment horizontal="left" vertical="center" wrapText="1"/>
    </xf>
    <xf numFmtId="0" fontId="24" fillId="9" borderId="7" xfId="0" applyFont="1" applyFill="1" applyBorder="1" applyAlignment="1" applyProtection="1">
      <alignment horizontal="center" vertical="center" wrapText="1"/>
      <protection locked="0"/>
    </xf>
    <xf numFmtId="0" fontId="24" fillId="9" borderId="15" xfId="0" applyFont="1" applyFill="1" applyBorder="1" applyAlignment="1" applyProtection="1">
      <alignment horizontal="center" vertical="center" wrapText="1"/>
      <protection locked="0"/>
    </xf>
    <xf numFmtId="0" fontId="47" fillId="9" borderId="10" xfId="0" applyFont="1" applyFill="1" applyBorder="1" applyAlignment="1">
      <alignment horizontal="left" vertical="center" wrapText="1"/>
    </xf>
    <xf numFmtId="0" fontId="47" fillId="9" borderId="14" xfId="0" applyFont="1" applyFill="1" applyBorder="1" applyAlignment="1">
      <alignment horizontal="left" vertical="center" wrapText="1"/>
    </xf>
    <xf numFmtId="0" fontId="47" fillId="9" borderId="11" xfId="0" applyFont="1" applyFill="1" applyBorder="1" applyAlignment="1">
      <alignment horizontal="left" vertical="center" wrapText="1"/>
    </xf>
    <xf numFmtId="0" fontId="2" fillId="8" borderId="15" xfId="1" applyFill="1" applyBorder="1" applyAlignment="1" applyProtection="1">
      <alignment wrapText="1"/>
    </xf>
    <xf numFmtId="166" fontId="24" fillId="0" borderId="18" xfId="0" applyNumberFormat="1" applyFont="1" applyBorder="1" applyAlignment="1" applyProtection="1">
      <alignment horizontal="center" wrapText="1"/>
      <protection locked="0"/>
    </xf>
    <xf numFmtId="167" fontId="55" fillId="0" borderId="2" xfId="0" applyNumberFormat="1" applyFont="1" applyBorder="1" applyAlignment="1" applyProtection="1">
      <alignment horizontal="center" vertical="center" wrapText="1"/>
      <protection locked="0"/>
    </xf>
    <xf numFmtId="164" fontId="57" fillId="11" borderId="30" xfId="0" applyNumberFormat="1" applyFont="1" applyFill="1" applyBorder="1" applyAlignment="1" applyProtection="1">
      <alignment horizontal="center"/>
      <protection hidden="1"/>
    </xf>
    <xf numFmtId="164" fontId="57" fillId="11" borderId="3" xfId="0" applyNumberFormat="1" applyFont="1" applyFill="1" applyBorder="1" applyAlignment="1" applyProtection="1">
      <alignment horizontal="center"/>
      <protection hidden="1"/>
    </xf>
    <xf numFmtId="164" fontId="57" fillId="11" borderId="13" xfId="0" applyNumberFormat="1" applyFont="1" applyFill="1" applyBorder="1" applyAlignment="1" applyProtection="1">
      <alignment horizontal="center"/>
      <protection hidden="1"/>
    </xf>
    <xf numFmtId="0" fontId="30" fillId="0" borderId="35" xfId="0" applyFont="1" applyBorder="1" applyAlignment="1" applyProtection="1">
      <alignment horizontal="left" vertical="center" wrapText="1"/>
      <protection locked="0"/>
    </xf>
    <xf numFmtId="14" fontId="30" fillId="0" borderId="35" xfId="0" applyNumberFormat="1" applyFont="1" applyBorder="1" applyAlignment="1" applyProtection="1">
      <alignment horizontal="left" vertical="center" wrapText="1"/>
      <protection locked="0"/>
    </xf>
    <xf numFmtId="165" fontId="29" fillId="4" borderId="24" xfId="0" applyNumberFormat="1" applyFont="1" applyFill="1" applyBorder="1" applyAlignment="1">
      <alignment horizontal="center" vertical="center"/>
    </xf>
    <xf numFmtId="165" fontId="30" fillId="2" borderId="30" xfId="0" applyNumberFormat="1" applyFont="1" applyFill="1" applyBorder="1" applyAlignment="1">
      <alignment horizontal="center" vertical="center"/>
    </xf>
    <xf numFmtId="165" fontId="30" fillId="2" borderId="3" xfId="0" applyNumberFormat="1" applyFont="1" applyFill="1" applyBorder="1" applyAlignment="1">
      <alignment horizontal="center" vertical="center"/>
    </xf>
    <xf numFmtId="165" fontId="37" fillId="4" borderId="13" xfId="0" applyNumberFormat="1" applyFont="1" applyFill="1" applyBorder="1" applyAlignment="1">
      <alignment horizontal="center" vertical="center"/>
    </xf>
    <xf numFmtId="49" fontId="54" fillId="0" borderId="21" xfId="0" applyNumberFormat="1" applyFont="1" applyBorder="1" applyAlignment="1" applyProtection="1">
      <alignment vertical="center" wrapText="1"/>
      <protection locked="0"/>
    </xf>
    <xf numFmtId="49" fontId="16" fillId="0" borderId="19" xfId="0" applyNumberFormat="1" applyFont="1" applyBorder="1" applyAlignment="1" applyProtection="1">
      <alignment vertical="center" wrapText="1"/>
      <protection locked="0"/>
    </xf>
    <xf numFmtId="0" fontId="16" fillId="0" borderId="1" xfId="0" applyFont="1" applyBorder="1" applyAlignment="1" applyProtection="1">
      <alignment horizontal="center" vertical="center" wrapText="1"/>
      <protection hidden="1"/>
    </xf>
    <xf numFmtId="0" fontId="16" fillId="0" borderId="0" xfId="0" applyFont="1" applyAlignment="1" applyProtection="1">
      <alignment horizontal="center" vertical="center" wrapText="1"/>
      <protection hidden="1"/>
    </xf>
    <xf numFmtId="0" fontId="16" fillId="0" borderId="8" xfId="0" applyFont="1" applyBorder="1" applyAlignment="1" applyProtection="1">
      <alignment horizontal="center" vertical="center" wrapText="1"/>
      <protection hidden="1"/>
    </xf>
    <xf numFmtId="0" fontId="19" fillId="9" borderId="1" xfId="0" applyFont="1" applyFill="1" applyBorder="1" applyAlignment="1" applyProtection="1">
      <alignment horizontal="left" vertical="center" wrapText="1"/>
      <protection hidden="1"/>
    </xf>
    <xf numFmtId="0" fontId="35" fillId="9" borderId="1" xfId="0" applyFont="1" applyFill="1" applyBorder="1" applyAlignment="1" applyProtection="1">
      <alignment horizontal="left" vertical="center" wrapText="1"/>
      <protection hidden="1"/>
    </xf>
    <xf numFmtId="0" fontId="47" fillId="9" borderId="1" xfId="0" applyFont="1" applyFill="1" applyBorder="1" applyAlignment="1" applyProtection="1">
      <alignment horizontal="left" vertical="center" wrapText="1"/>
      <protection hidden="1"/>
    </xf>
    <xf numFmtId="0" fontId="47" fillId="9" borderId="0" xfId="0" applyFont="1" applyFill="1" applyAlignment="1" applyProtection="1">
      <alignment horizontal="left" vertical="center" wrapText="1"/>
      <protection hidden="1"/>
    </xf>
    <xf numFmtId="0" fontId="47" fillId="9" borderId="8" xfId="0" applyFont="1" applyFill="1" applyBorder="1" applyAlignment="1" applyProtection="1">
      <alignment horizontal="left" vertical="center" wrapText="1"/>
      <protection hidden="1"/>
    </xf>
    <xf numFmtId="0" fontId="30" fillId="9" borderId="1" xfId="0" applyFont="1" applyFill="1" applyBorder="1" applyAlignment="1" applyProtection="1">
      <alignment horizontal="left" vertical="center" wrapText="1"/>
      <protection hidden="1"/>
    </xf>
    <xf numFmtId="0" fontId="30" fillId="9" borderId="6" xfId="0" applyFont="1" applyFill="1" applyBorder="1" applyAlignment="1" applyProtection="1">
      <alignment horizontal="left" vertical="center" wrapText="1"/>
      <protection hidden="1"/>
    </xf>
    <xf numFmtId="0" fontId="39" fillId="9" borderId="8" xfId="0" applyFont="1" applyFill="1" applyBorder="1" applyAlignment="1" applyProtection="1">
      <alignment horizontal="left" vertical="center" wrapText="1"/>
      <protection hidden="1"/>
    </xf>
    <xf numFmtId="0" fontId="24" fillId="9" borderId="15" xfId="0" applyFont="1" applyFill="1" applyBorder="1" applyAlignment="1" applyProtection="1">
      <alignment horizontal="left" vertical="center" wrapText="1"/>
      <protection hidden="1"/>
    </xf>
    <xf numFmtId="0" fontId="27" fillId="5" borderId="31" xfId="0" applyFont="1" applyFill="1" applyBorder="1" applyAlignment="1" applyProtection="1">
      <alignment horizontal="center" vertical="center" wrapText="1"/>
      <protection hidden="1"/>
    </xf>
    <xf numFmtId="0" fontId="27" fillId="5" borderId="31" xfId="0" applyFont="1" applyFill="1" applyBorder="1" applyAlignment="1" applyProtection="1">
      <alignment horizontal="center" vertical="center"/>
      <protection hidden="1"/>
    </xf>
    <xf numFmtId="0" fontId="20" fillId="5" borderId="28" xfId="0" applyFont="1" applyFill="1" applyBorder="1" applyAlignment="1" applyProtection="1">
      <alignment horizontal="center" vertical="center" wrapText="1"/>
      <protection hidden="1"/>
    </xf>
    <xf numFmtId="0" fontId="27" fillId="5" borderId="28" xfId="0" applyFont="1" applyFill="1" applyBorder="1" applyAlignment="1" applyProtection="1">
      <alignment horizontal="center" vertical="center"/>
      <protection hidden="1"/>
    </xf>
    <xf numFmtId="164" fontId="22" fillId="5" borderId="28" xfId="0" applyNumberFormat="1" applyFont="1" applyFill="1" applyBorder="1" applyAlignment="1" applyProtection="1">
      <alignment horizontal="center" vertical="center" wrapText="1"/>
      <protection hidden="1"/>
    </xf>
    <xf numFmtId="0" fontId="37" fillId="4" borderId="5" xfId="0" applyFont="1" applyFill="1" applyBorder="1" applyAlignment="1" applyProtection="1">
      <alignment vertical="center"/>
      <protection hidden="1"/>
    </xf>
    <xf numFmtId="0" fontId="8" fillId="6" borderId="0" xfId="0" applyFont="1" applyFill="1" applyAlignment="1" applyProtection="1">
      <alignment horizontal="center" vertical="top"/>
      <protection hidden="1"/>
    </xf>
    <xf numFmtId="0" fontId="7" fillId="6" borderId="0" xfId="0" applyFont="1" applyFill="1" applyProtection="1">
      <protection hidden="1"/>
    </xf>
    <xf numFmtId="0" fontId="8" fillId="3" borderId="0" xfId="0" applyFont="1" applyFill="1" applyAlignment="1" applyProtection="1">
      <alignment horizontal="center" vertical="top"/>
      <protection hidden="1"/>
    </xf>
    <xf numFmtId="0" fontId="3" fillId="3" borderId="0" xfId="0" applyFont="1" applyFill="1" applyProtection="1">
      <protection hidden="1"/>
    </xf>
    <xf numFmtId="0" fontId="8" fillId="8" borderId="14" xfId="0" applyFont="1" applyFill="1" applyBorder="1" applyAlignment="1" applyProtection="1">
      <alignment horizontal="center" vertical="top"/>
      <protection hidden="1"/>
    </xf>
    <xf numFmtId="0" fontId="8" fillId="8" borderId="11" xfId="0" applyFont="1" applyFill="1" applyBorder="1" applyAlignment="1" applyProtection="1">
      <alignment vertical="center"/>
      <protection hidden="1"/>
    </xf>
    <xf numFmtId="0" fontId="6" fillId="8" borderId="1" xfId="0" applyFont="1" applyFill="1" applyBorder="1" applyAlignment="1" applyProtection="1">
      <alignment horizontal="center" vertical="top"/>
      <protection hidden="1"/>
    </xf>
    <xf numFmtId="0" fontId="0" fillId="8" borderId="8" xfId="0" applyFill="1" applyBorder="1" applyAlignment="1" applyProtection="1">
      <alignment vertical="center" wrapText="1"/>
      <protection hidden="1"/>
    </xf>
    <xf numFmtId="0" fontId="6" fillId="8" borderId="6" xfId="0" applyFont="1" applyFill="1" applyBorder="1" applyAlignment="1" applyProtection="1">
      <alignment horizontal="center" vertical="top"/>
      <protection hidden="1"/>
    </xf>
    <xf numFmtId="0" fontId="0" fillId="8" borderId="15" xfId="0" applyFill="1" applyBorder="1" applyProtection="1">
      <protection hidden="1"/>
    </xf>
    <xf numFmtId="0" fontId="8" fillId="8" borderId="11" xfId="0" applyFont="1" applyFill="1" applyBorder="1" applyProtection="1">
      <protection hidden="1"/>
    </xf>
    <xf numFmtId="0" fontId="0" fillId="8" borderId="8" xfId="0" applyFill="1" applyBorder="1" applyAlignment="1" applyProtection="1">
      <alignment vertical="top" wrapText="1"/>
      <protection hidden="1"/>
    </xf>
    <xf numFmtId="0" fontId="6" fillId="8" borderId="1" xfId="0" applyFont="1" applyFill="1" applyBorder="1" applyAlignment="1" applyProtection="1">
      <alignment horizontal="center" vertical="center"/>
      <protection hidden="1"/>
    </xf>
    <xf numFmtId="0" fontId="4" fillId="8" borderId="8" xfId="0" applyFont="1" applyFill="1" applyBorder="1" applyAlignment="1" applyProtection="1">
      <alignment wrapText="1"/>
      <protection hidden="1"/>
    </xf>
    <xf numFmtId="0" fontId="4" fillId="8" borderId="1" xfId="0" applyFont="1" applyFill="1" applyBorder="1" applyAlignment="1" applyProtection="1">
      <alignment horizontal="center" vertical="top"/>
      <protection hidden="1"/>
    </xf>
    <xf numFmtId="0" fontId="8" fillId="8" borderId="11" xfId="0" applyFont="1" applyFill="1" applyBorder="1" applyAlignment="1" applyProtection="1">
      <alignment wrapText="1"/>
      <protection hidden="1"/>
    </xf>
    <xf numFmtId="0" fontId="1" fillId="8" borderId="8" xfId="0" applyFont="1" applyFill="1" applyBorder="1" applyAlignment="1" applyProtection="1">
      <alignment wrapText="1"/>
      <protection hidden="1"/>
    </xf>
    <xf numFmtId="0" fontId="9" fillId="8" borderId="8" xfId="0" applyFont="1" applyFill="1" applyBorder="1" applyAlignment="1" applyProtection="1">
      <alignment wrapText="1"/>
      <protection hidden="1"/>
    </xf>
    <xf numFmtId="0" fontId="1" fillId="8" borderId="15" xfId="0" applyFont="1" applyFill="1" applyBorder="1" applyAlignment="1" applyProtection="1">
      <alignment wrapText="1"/>
      <protection hidden="1"/>
    </xf>
    <xf numFmtId="0" fontId="6" fillId="3" borderId="0" xfId="0" applyFont="1" applyFill="1" applyAlignment="1" applyProtection="1">
      <alignment horizontal="center" vertical="top"/>
      <protection hidden="1"/>
    </xf>
    <xf numFmtId="0" fontId="4" fillId="3" borderId="0" xfId="0" applyFont="1" applyFill="1" applyAlignment="1" applyProtection="1">
      <alignment vertical="top" wrapText="1"/>
      <protection hidden="1"/>
    </xf>
    <xf numFmtId="0" fontId="8" fillId="7" borderId="14" xfId="0" applyFont="1" applyFill="1" applyBorder="1" applyAlignment="1" applyProtection="1">
      <alignment horizontal="center" vertical="top"/>
      <protection hidden="1"/>
    </xf>
    <xf numFmtId="0" fontId="8" fillId="7" borderId="11" xfId="0" applyFont="1" applyFill="1" applyBorder="1" applyAlignment="1" applyProtection="1">
      <alignment vertical="top" wrapText="1"/>
      <protection hidden="1"/>
    </xf>
    <xf numFmtId="0" fontId="6" fillId="7" borderId="1" xfId="0" applyFont="1" applyFill="1" applyBorder="1" applyAlignment="1" applyProtection="1">
      <alignment horizontal="center" vertical="top"/>
      <protection hidden="1"/>
    </xf>
    <xf numFmtId="0" fontId="8" fillId="8" borderId="11" xfId="0" applyFont="1" applyFill="1" applyBorder="1" applyAlignment="1" applyProtection="1">
      <alignment horizontal="left" vertical="top"/>
      <protection hidden="1"/>
    </xf>
    <xf numFmtId="0" fontId="4" fillId="7" borderId="8" xfId="0" applyFont="1" applyFill="1" applyBorder="1" applyAlignment="1" applyProtection="1">
      <alignment horizontal="left" vertical="top" wrapText="1"/>
      <protection hidden="1"/>
    </xf>
    <xf numFmtId="0" fontId="4" fillId="7" borderId="15" xfId="0" applyFont="1" applyFill="1" applyBorder="1" applyAlignment="1" applyProtection="1">
      <alignment horizontal="left" vertical="top" wrapText="1"/>
      <protection hidden="1"/>
    </xf>
    <xf numFmtId="0" fontId="5" fillId="8" borderId="8" xfId="0" applyFont="1" applyFill="1" applyBorder="1" applyAlignment="1" applyProtection="1">
      <alignment wrapText="1"/>
      <protection hidden="1"/>
    </xf>
    <xf numFmtId="0" fontId="8" fillId="8" borderId="14" xfId="0" applyFont="1" applyFill="1" applyBorder="1" applyAlignment="1" applyProtection="1">
      <alignment horizontal="center" vertical="top" wrapText="1"/>
      <protection hidden="1"/>
    </xf>
    <xf numFmtId="0" fontId="6" fillId="8" borderId="1" xfId="0" applyFont="1" applyFill="1" applyBorder="1" applyAlignment="1" applyProtection="1">
      <alignment wrapText="1"/>
      <protection hidden="1"/>
    </xf>
    <xf numFmtId="0" fontId="6" fillId="8" borderId="6" xfId="0" applyFont="1" applyFill="1" applyBorder="1" applyAlignment="1" applyProtection="1">
      <alignment wrapText="1"/>
      <protection hidden="1"/>
    </xf>
    <xf numFmtId="0" fontId="5" fillId="8" borderId="15" xfId="0" applyFont="1" applyFill="1" applyBorder="1" applyAlignment="1" applyProtection="1">
      <alignment vertical="center" wrapText="1"/>
      <protection hidden="1"/>
    </xf>
    <xf numFmtId="0" fontId="0" fillId="3" borderId="0" xfId="0" applyFill="1" applyProtection="1">
      <protection hidden="1"/>
    </xf>
    <xf numFmtId="0" fontId="0" fillId="8" borderId="8" xfId="0" applyFill="1" applyBorder="1" applyAlignment="1" applyProtection="1">
      <alignment wrapText="1"/>
      <protection hidden="1"/>
    </xf>
    <xf numFmtId="0" fontId="2" fillId="8" borderId="15" xfId="1" applyFill="1" applyBorder="1" applyAlignment="1" applyProtection="1">
      <protection hidden="1"/>
    </xf>
    <xf numFmtId="0" fontId="11" fillId="11" borderId="27" xfId="1" applyFont="1" applyFill="1" applyBorder="1" applyAlignment="1" applyProtection="1">
      <alignment horizontal="center" vertical="center" wrapText="1"/>
      <protection hidden="1"/>
    </xf>
    <xf numFmtId="49" fontId="53" fillId="11" borderId="31" xfId="1" applyNumberFormat="1" applyFont="1" applyFill="1" applyBorder="1" applyAlignment="1" applyProtection="1">
      <alignment horizontal="center" vertical="center" wrapText="1"/>
      <protection locked="0" hidden="1"/>
    </xf>
    <xf numFmtId="0" fontId="24" fillId="9" borderId="0" xfId="0" applyFont="1" applyFill="1" applyAlignment="1" applyProtection="1">
      <alignment horizontal="left" vertical="center" wrapText="1"/>
      <protection locked="0"/>
    </xf>
    <xf numFmtId="0" fontId="59" fillId="5" borderId="28" xfId="0" applyFont="1" applyFill="1" applyBorder="1" applyAlignment="1" applyProtection="1">
      <alignment horizontal="center" vertical="center" wrapText="1"/>
      <protection hidden="1"/>
    </xf>
    <xf numFmtId="0" fontId="2" fillId="0" borderId="0" xfId="1" applyAlignment="1" applyProtection="1"/>
    <xf numFmtId="0" fontId="2" fillId="0" borderId="0" xfId="1" applyAlignment="1" applyProtection="1">
      <alignment vertical="center"/>
    </xf>
    <xf numFmtId="0" fontId="2" fillId="0" borderId="0" xfId="1" applyAlignment="1" applyProtection="1">
      <alignment vertical="top" wrapText="1"/>
    </xf>
    <xf numFmtId="0" fontId="2" fillId="0" borderId="0" xfId="1" applyAlignment="1" applyProtection="1">
      <alignment wrapText="1"/>
    </xf>
    <xf numFmtId="0" fontId="2" fillId="0" borderId="0" xfId="1" applyFill="1" applyAlignment="1" applyProtection="1"/>
    <xf numFmtId="0" fontId="2" fillId="9" borderId="34" xfId="1" applyFill="1" applyBorder="1" applyAlignment="1" applyProtection="1">
      <alignment horizontal="center" vertical="center" wrapText="1"/>
      <protection hidden="1"/>
    </xf>
    <xf numFmtId="0" fontId="35" fillId="9" borderId="1" xfId="0" applyFont="1" applyFill="1" applyBorder="1" applyAlignment="1" applyProtection="1">
      <alignment vertical="center" wrapText="1"/>
      <protection hidden="1"/>
    </xf>
    <xf numFmtId="0" fontId="52" fillId="11" borderId="31" xfId="1" applyFont="1" applyFill="1" applyBorder="1" applyAlignment="1" applyProtection="1">
      <alignment vertical="center" wrapText="1"/>
      <protection locked="0" hidden="1"/>
    </xf>
    <xf numFmtId="0" fontId="52" fillId="11" borderId="31" xfId="1" applyFont="1" applyFill="1" applyBorder="1" applyAlignment="1" applyProtection="1">
      <alignment vertical="center"/>
      <protection hidden="1"/>
    </xf>
    <xf numFmtId="0" fontId="52" fillId="11" borderId="28" xfId="1" applyFont="1" applyFill="1" applyBorder="1" applyAlignment="1" applyProtection="1">
      <alignment vertical="center"/>
      <protection hidden="1"/>
    </xf>
    <xf numFmtId="0" fontId="0" fillId="7" borderId="8" xfId="0" applyFill="1" applyBorder="1" applyAlignment="1" applyProtection="1">
      <alignment wrapText="1"/>
      <protection hidden="1"/>
    </xf>
    <xf numFmtId="0" fontId="4" fillId="7" borderId="8" xfId="0" applyFont="1" applyFill="1" applyBorder="1" applyAlignment="1" applyProtection="1">
      <alignment wrapText="1"/>
      <protection hidden="1"/>
    </xf>
    <xf numFmtId="0" fontId="13" fillId="4" borderId="6" xfId="0" applyFont="1" applyFill="1" applyBorder="1" applyAlignment="1" applyProtection="1">
      <alignment horizontal="center" vertical="center" wrapText="1"/>
      <protection hidden="1"/>
    </xf>
    <xf numFmtId="0" fontId="13" fillId="4" borderId="7" xfId="0" applyFont="1" applyFill="1" applyBorder="1" applyAlignment="1" applyProtection="1">
      <alignment horizontal="center" vertical="center" wrapText="1"/>
      <protection hidden="1"/>
    </xf>
    <xf numFmtId="0" fontId="13" fillId="4" borderId="15" xfId="0" applyFont="1" applyFill="1" applyBorder="1" applyAlignment="1" applyProtection="1">
      <alignment horizontal="center" vertical="center" wrapText="1"/>
      <protection hidden="1"/>
    </xf>
    <xf numFmtId="0" fontId="37" fillId="4" borderId="19" xfId="0" applyFont="1" applyFill="1" applyBorder="1" applyAlignment="1" applyProtection="1">
      <alignment horizontal="center" vertical="center" wrapText="1"/>
      <protection hidden="1"/>
    </xf>
    <xf numFmtId="0" fontId="37" fillId="4" borderId="20" xfId="0" applyFont="1" applyFill="1" applyBorder="1" applyAlignment="1" applyProtection="1">
      <alignment horizontal="center" vertical="center" wrapText="1"/>
      <protection hidden="1"/>
    </xf>
    <xf numFmtId="0" fontId="37" fillId="4" borderId="21" xfId="0" applyFont="1" applyFill="1" applyBorder="1" applyAlignment="1" applyProtection="1">
      <alignment horizontal="center" vertical="center" wrapText="1"/>
      <protection hidden="1"/>
    </xf>
    <xf numFmtId="0" fontId="47" fillId="4" borderId="6" xfId="0" applyFont="1" applyFill="1" applyBorder="1" applyAlignment="1" applyProtection="1">
      <alignment horizontal="left" vertical="center" wrapText="1"/>
      <protection hidden="1"/>
    </xf>
    <xf numFmtId="0" fontId="47" fillId="4" borderId="7" xfId="0" applyFont="1" applyFill="1" applyBorder="1" applyAlignment="1" applyProtection="1">
      <alignment horizontal="left" vertical="center" wrapText="1"/>
      <protection hidden="1"/>
    </xf>
    <xf numFmtId="0" fontId="47" fillId="4" borderId="15" xfId="0" applyFont="1" applyFill="1" applyBorder="1" applyAlignment="1" applyProtection="1">
      <alignment horizontal="left" vertical="center" wrapText="1"/>
      <protection hidden="1"/>
    </xf>
    <xf numFmtId="0" fontId="30" fillId="9" borderId="37" xfId="0" applyFont="1" applyFill="1" applyBorder="1" applyAlignment="1" applyProtection="1">
      <alignment horizontal="left" vertical="center" wrapText="1"/>
      <protection hidden="1"/>
    </xf>
    <xf numFmtId="0" fontId="30" fillId="9" borderId="33" xfId="0" applyFont="1" applyFill="1" applyBorder="1" applyAlignment="1" applyProtection="1">
      <alignment horizontal="left" vertical="center" wrapText="1"/>
      <protection hidden="1"/>
    </xf>
    <xf numFmtId="0" fontId="30" fillId="9" borderId="32" xfId="0" applyFont="1" applyFill="1" applyBorder="1" applyAlignment="1" applyProtection="1">
      <alignment horizontal="left" vertical="center" wrapText="1"/>
      <protection hidden="1"/>
    </xf>
    <xf numFmtId="0" fontId="31" fillId="3" borderId="19" xfId="0" applyFont="1" applyFill="1" applyBorder="1" applyAlignment="1">
      <alignment horizontal="center"/>
    </xf>
    <xf numFmtId="0" fontId="31" fillId="3" borderId="20" xfId="0" applyFont="1" applyFill="1" applyBorder="1" applyAlignment="1">
      <alignment horizontal="center"/>
    </xf>
    <xf numFmtId="0" fontId="31" fillId="3" borderId="21" xfId="0" applyFont="1" applyFill="1" applyBorder="1" applyAlignment="1">
      <alignment horizontal="center"/>
    </xf>
    <xf numFmtId="0" fontId="13" fillId="4" borderId="19" xfId="0" applyFont="1" applyFill="1" applyBorder="1" applyAlignment="1" applyProtection="1">
      <alignment horizontal="center" vertical="center" wrapText="1"/>
      <protection hidden="1"/>
    </xf>
    <xf numFmtId="0" fontId="13" fillId="4" borderId="20" xfId="0" applyFont="1" applyFill="1" applyBorder="1" applyAlignment="1" applyProtection="1">
      <alignment horizontal="center" vertical="center" wrapText="1"/>
      <protection hidden="1"/>
    </xf>
    <xf numFmtId="0" fontId="13" fillId="4" borderId="21" xfId="0" applyFont="1" applyFill="1" applyBorder="1" applyAlignment="1" applyProtection="1">
      <alignment horizontal="center" vertical="center" wrapText="1"/>
      <protection hidden="1"/>
    </xf>
    <xf numFmtId="0" fontId="37" fillId="4" borderId="14" xfId="0" applyFont="1" applyFill="1" applyBorder="1" applyAlignment="1" applyProtection="1">
      <alignment horizontal="left" vertical="center" wrapText="1"/>
      <protection hidden="1"/>
    </xf>
    <xf numFmtId="0" fontId="37" fillId="4" borderId="10" xfId="0" applyFont="1" applyFill="1" applyBorder="1" applyAlignment="1" applyProtection="1">
      <alignment horizontal="left" vertical="center" wrapText="1"/>
      <protection hidden="1"/>
    </xf>
    <xf numFmtId="0" fontId="37" fillId="4" borderId="11" xfId="0" applyFont="1" applyFill="1" applyBorder="1" applyAlignment="1" applyProtection="1">
      <alignment horizontal="left" vertical="center" wrapText="1"/>
      <protection hidden="1"/>
    </xf>
    <xf numFmtId="0" fontId="47" fillId="4" borderId="6" xfId="0" applyFont="1" applyFill="1" applyBorder="1" applyAlignment="1">
      <alignment horizontal="left" vertical="center" wrapText="1"/>
    </xf>
    <xf numFmtId="0" fontId="47" fillId="4" borderId="7" xfId="0" applyFont="1" applyFill="1" applyBorder="1" applyAlignment="1">
      <alignment horizontal="left" vertical="center" wrapText="1"/>
    </xf>
    <xf numFmtId="0" fontId="47" fillId="4" borderId="15" xfId="0" applyFont="1" applyFill="1" applyBorder="1" applyAlignment="1">
      <alignment horizontal="left" vertical="center" wrapText="1"/>
    </xf>
    <xf numFmtId="0" fontId="51" fillId="9" borderId="14" xfId="0" applyFont="1" applyFill="1" applyBorder="1" applyAlignment="1" applyProtection="1">
      <alignment horizontal="center" vertical="center" wrapText="1"/>
      <protection hidden="1"/>
    </xf>
    <xf numFmtId="0" fontId="51" fillId="9" borderId="10" xfId="0" applyFont="1" applyFill="1" applyBorder="1" applyAlignment="1" applyProtection="1">
      <alignment horizontal="center" vertical="center" wrapText="1"/>
      <protection hidden="1"/>
    </xf>
    <xf numFmtId="0" fontId="51" fillId="9" borderId="11" xfId="0" applyFont="1" applyFill="1" applyBorder="1" applyAlignment="1" applyProtection="1">
      <alignment horizontal="center" vertical="center" wrapText="1"/>
      <protection hidden="1"/>
    </xf>
    <xf numFmtId="0" fontId="24" fillId="0" borderId="19" xfId="0" applyFont="1" applyBorder="1" applyAlignment="1" applyProtection="1">
      <alignment horizontal="left" vertical="center" wrapText="1"/>
      <protection locked="0"/>
    </xf>
    <xf numFmtId="0" fontId="24" fillId="0" borderId="21" xfId="0" applyFont="1" applyBorder="1" applyAlignment="1" applyProtection="1">
      <alignment horizontal="left" vertical="center" wrapText="1"/>
      <protection locked="0"/>
    </xf>
    <xf numFmtId="0" fontId="33" fillId="0" borderId="19" xfId="0" applyFont="1" applyBorder="1" applyAlignment="1" applyProtection="1">
      <alignment horizontal="center" vertical="center" wrapText="1"/>
      <protection locked="0"/>
    </xf>
    <xf numFmtId="0" fontId="33" fillId="0" borderId="21" xfId="0" applyFont="1" applyBorder="1" applyAlignment="1" applyProtection="1">
      <alignment horizontal="center" vertical="center" wrapText="1"/>
      <protection locked="0"/>
    </xf>
    <xf numFmtId="0" fontId="43" fillId="4" borderId="0" xfId="0" applyFont="1" applyFill="1" applyAlignment="1">
      <alignment horizontal="center" vertical="center"/>
    </xf>
    <xf numFmtId="0" fontId="36" fillId="9" borderId="36" xfId="0" applyFont="1" applyFill="1" applyBorder="1" applyAlignment="1" applyProtection="1">
      <alignment horizontal="left" vertical="center" wrapText="1"/>
      <protection hidden="1"/>
    </xf>
    <xf numFmtId="0" fontId="36" fillId="9" borderId="0" xfId="0" applyFont="1" applyFill="1" applyAlignment="1" applyProtection="1">
      <alignment horizontal="left" vertical="center" wrapText="1"/>
      <protection hidden="1"/>
    </xf>
    <xf numFmtId="0" fontId="36" fillId="9" borderId="34" xfId="0" applyFont="1" applyFill="1" applyBorder="1" applyAlignment="1" applyProtection="1">
      <alignment horizontal="left" vertical="center" wrapText="1"/>
      <protection hidden="1"/>
    </xf>
    <xf numFmtId="0" fontId="11" fillId="5" borderId="2" xfId="0" applyFont="1" applyFill="1" applyBorder="1" applyAlignment="1" applyProtection="1">
      <alignment horizontal="left" vertical="center" wrapText="1"/>
      <protection hidden="1"/>
    </xf>
    <xf numFmtId="0" fontId="46" fillId="4" borderId="14" xfId="0" applyFont="1" applyFill="1" applyBorder="1" applyAlignment="1" applyProtection="1">
      <alignment horizontal="left" vertical="center" wrapText="1"/>
      <protection hidden="1"/>
    </xf>
    <xf numFmtId="0" fontId="46" fillId="4" borderId="10" xfId="0" applyFont="1" applyFill="1" applyBorder="1" applyAlignment="1" applyProtection="1">
      <alignment horizontal="left" vertical="center" wrapText="1"/>
      <protection hidden="1"/>
    </xf>
    <xf numFmtId="0" fontId="46" fillId="4" borderId="11" xfId="0" applyFont="1" applyFill="1" applyBorder="1" applyAlignment="1" applyProtection="1">
      <alignment horizontal="left" vertical="center" wrapText="1"/>
      <protection hidden="1"/>
    </xf>
    <xf numFmtId="0" fontId="43" fillId="4" borderId="1" xfId="0" applyFont="1" applyFill="1" applyBorder="1" applyAlignment="1">
      <alignment horizontal="center" vertical="center" wrapText="1"/>
    </xf>
    <xf numFmtId="0" fontId="45" fillId="4" borderId="0" xfId="0" applyFont="1" applyFill="1" applyAlignment="1">
      <alignment horizontal="center" vertical="center" wrapText="1"/>
    </xf>
    <xf numFmtId="0" fontId="45" fillId="4" borderId="8" xfId="0" applyFont="1" applyFill="1" applyBorder="1" applyAlignment="1">
      <alignment horizontal="center" vertical="center" wrapText="1"/>
    </xf>
    <xf numFmtId="0" fontId="47" fillId="4" borderId="14" xfId="0" applyFont="1" applyFill="1" applyBorder="1" applyAlignment="1" applyProtection="1">
      <alignment horizontal="left" vertical="center" wrapText="1"/>
      <protection hidden="1"/>
    </xf>
    <xf numFmtId="0" fontId="47" fillId="4" borderId="10" xfId="0" applyFont="1" applyFill="1" applyBorder="1" applyAlignment="1" applyProtection="1">
      <alignment horizontal="left" vertical="center" wrapText="1"/>
      <protection hidden="1"/>
    </xf>
    <xf numFmtId="0" fontId="47" fillId="4" borderId="11" xfId="0" applyFont="1" applyFill="1" applyBorder="1" applyAlignment="1" applyProtection="1">
      <alignment horizontal="left" vertical="center" wrapText="1"/>
      <protection hidden="1"/>
    </xf>
    <xf numFmtId="0" fontId="56" fillId="2" borderId="14" xfId="0" applyFont="1" applyFill="1" applyBorder="1" applyAlignment="1" applyProtection="1">
      <alignment horizontal="center" vertical="center" wrapText="1"/>
      <protection hidden="1"/>
    </xf>
    <xf numFmtId="0" fontId="56" fillId="2" borderId="10" xfId="0" applyFont="1" applyFill="1" applyBorder="1" applyAlignment="1" applyProtection="1">
      <alignment horizontal="center" vertical="center" wrapText="1"/>
      <protection hidden="1"/>
    </xf>
    <xf numFmtId="0" fontId="56" fillId="2" borderId="11" xfId="0" applyFont="1" applyFill="1" applyBorder="1" applyAlignment="1" applyProtection="1">
      <alignment horizontal="center" vertical="center" wrapText="1"/>
      <protection hidden="1"/>
    </xf>
    <xf numFmtId="0" fontId="16" fillId="10" borderId="19" xfId="0" applyFont="1" applyFill="1" applyBorder="1" applyAlignment="1" applyProtection="1">
      <alignment horizontal="center" vertical="center" wrapText="1"/>
      <protection hidden="1"/>
    </xf>
    <xf numFmtId="0" fontId="16" fillId="10" borderId="20" xfId="0" applyFont="1" applyFill="1" applyBorder="1" applyAlignment="1" applyProtection="1">
      <alignment horizontal="center" vertical="center" wrapText="1"/>
      <protection hidden="1"/>
    </xf>
    <xf numFmtId="0" fontId="16" fillId="10" borderId="21" xfId="0" applyFont="1" applyFill="1" applyBorder="1" applyAlignment="1" applyProtection="1">
      <alignment horizontal="center" vertical="center" wrapText="1"/>
      <protection hidden="1"/>
    </xf>
    <xf numFmtId="0" fontId="33" fillId="0" borderId="19" xfId="0" applyFont="1" applyBorder="1" applyAlignment="1" applyProtection="1">
      <alignment horizontal="center" vertical="center" wrapText="1"/>
      <protection hidden="1"/>
    </xf>
    <xf numFmtId="0" fontId="33" fillId="0" borderId="20" xfId="0" applyFont="1" applyBorder="1" applyAlignment="1" applyProtection="1">
      <alignment horizontal="center" vertical="center" wrapText="1"/>
      <protection hidden="1"/>
    </xf>
    <xf numFmtId="0" fontId="33" fillId="0" borderId="21" xfId="0" applyFont="1" applyBorder="1" applyAlignment="1" applyProtection="1">
      <alignment horizontal="center" vertical="center" wrapText="1"/>
      <protection hidden="1"/>
    </xf>
    <xf numFmtId="0" fontId="20" fillId="0" borderId="19" xfId="0" applyFont="1" applyBorder="1" applyAlignment="1" applyProtection="1">
      <alignment horizontal="left" vertical="center" wrapText="1"/>
      <protection locked="0"/>
    </xf>
    <xf numFmtId="0" fontId="20" fillId="0" borderId="21" xfId="0" applyFont="1" applyBorder="1" applyAlignment="1" applyProtection="1">
      <alignment horizontal="left" vertical="center" wrapText="1"/>
      <protection locked="0"/>
    </xf>
    <xf numFmtId="0" fontId="24" fillId="0" borderId="19" xfId="0" applyFont="1" applyBorder="1" applyAlignment="1" applyProtection="1">
      <alignment horizontal="center" vertical="center" wrapText="1"/>
      <protection locked="0"/>
    </xf>
    <xf numFmtId="0" fontId="24" fillId="0" borderId="21" xfId="0" applyFont="1" applyBorder="1" applyAlignment="1" applyProtection="1">
      <alignment horizontal="center" vertical="center" wrapText="1"/>
      <protection locked="0"/>
    </xf>
    <xf numFmtId="0" fontId="58" fillId="0" borderId="19" xfId="0" applyFont="1" applyBorder="1" applyAlignment="1" applyProtection="1">
      <alignment horizontal="left" vertical="center"/>
      <protection locked="0"/>
    </xf>
    <xf numFmtId="0" fontId="58" fillId="0" borderId="21" xfId="0" applyFont="1" applyBorder="1" applyAlignment="1" applyProtection="1">
      <alignment horizontal="left" vertical="center"/>
      <protection locked="0"/>
    </xf>
    <xf numFmtId="14" fontId="11" fillId="0" borderId="19" xfId="0" applyNumberFormat="1" applyFont="1" applyBorder="1" applyAlignment="1" applyProtection="1">
      <alignment horizontal="left" vertical="center" wrapText="1"/>
      <protection locked="0"/>
    </xf>
    <xf numFmtId="0" fontId="11" fillId="0" borderId="21" xfId="0" applyFont="1" applyBorder="1" applyAlignment="1" applyProtection="1">
      <alignment horizontal="left" vertical="center" wrapText="1"/>
      <protection locked="0"/>
    </xf>
  </cellXfs>
  <cellStyles count="2">
    <cellStyle name="Hyperlink" xfId="1" builtinId="8"/>
    <cellStyle name="Normal" xfId="0" builtinId="0"/>
  </cellStyles>
  <dxfs count="12">
    <dxf>
      <fill>
        <patternFill>
          <bgColor rgb="FFFFC000"/>
        </patternFill>
      </fill>
    </dxf>
    <dxf>
      <fill>
        <patternFill>
          <bgColor rgb="FFFFC000"/>
        </patternFill>
      </fill>
    </dxf>
    <dxf>
      <fill>
        <patternFill>
          <bgColor rgb="FFFFC000"/>
        </patternFill>
      </fill>
    </dxf>
    <dxf>
      <font>
        <color rgb="FFC00000"/>
      </font>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theme="0" tint="-0.499984740745262"/>
      </font>
    </dxf>
  </dxfs>
  <tableStyles count="0" defaultTableStyle="TableStyleMedium9" defaultPivotStyle="PivotStyleLight16"/>
  <colors>
    <mruColors>
      <color rgb="FF1A4EF6"/>
      <color rgb="FFE9BEBD"/>
      <color rgb="FF665CB4"/>
      <color rgb="FF6E64B8"/>
      <color rgb="FF083ADA"/>
      <color rgb="FFEAC1C0"/>
      <color rgb="FFDFA2A1"/>
      <color rgb="FF99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594128</xdr:colOff>
      <xdr:row>0</xdr:row>
      <xdr:rowOff>0</xdr:rowOff>
    </xdr:from>
    <xdr:to>
      <xdr:col>3</xdr:col>
      <xdr:colOff>3070438</xdr:colOff>
      <xdr:row>2</xdr:row>
      <xdr:rowOff>31751</xdr:rowOff>
    </xdr:to>
    <xdr:pic>
      <xdr:nvPicPr>
        <xdr:cNvPr id="2" name="Picture 1">
          <a:extLst>
            <a:ext uri="{FF2B5EF4-FFF2-40B4-BE49-F238E27FC236}">
              <a16:creationId xmlns:a16="http://schemas.microsoft.com/office/drawing/2014/main" id="{E054315D-6763-4308-8CE3-708D1B17B1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57545" y="0"/>
          <a:ext cx="2476310" cy="96308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universityofgalway.ie/payroll/paymentsprocessedbytimesheets/"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universityofgalway.ie/payroll/deductionsinformation/revenue-tax-information/" TargetMode="External"/><Relationship Id="rId2" Type="http://schemas.openxmlformats.org/officeDocument/2006/relationships/hyperlink" Target="https://www.universityofgalway.ie/payroll/paymentsprocessedbytimesheets/formanagers/" TargetMode="External"/><Relationship Id="rId1" Type="http://schemas.openxmlformats.org/officeDocument/2006/relationships/hyperlink" Target="https://www.universityofgalway.ie/human-resources/recruitment-and-selection/recruitment-and-selection/teachingsupportstaff/" TargetMode="External"/><Relationship Id="rId6" Type="http://schemas.openxmlformats.org/officeDocument/2006/relationships/printerSettings" Target="../printerSettings/printerSettings2.bin"/><Relationship Id="rId5" Type="http://schemas.openxmlformats.org/officeDocument/2006/relationships/hyperlink" Target="https://www.universityofgalway.ie/human-resources/recruitment-and-selection/recruitment-and-selection/teachingsupportstaff/" TargetMode="External"/><Relationship Id="rId4" Type="http://schemas.openxmlformats.org/officeDocument/2006/relationships/hyperlink" Target="https://forms.office.com/pages/responsepage.aspx?id=hrHjE0bEq0qcbZq5u3aBbAW0GvF8HB5HtBAgEwKeJixUNk9XWDkxTzhDMUw3V0ZUU1RQRDhKUEJYSyQlQCN0PWcu&amp;wdLOR=cC06355BA-0981-4F62-A2F9-7BA164AB4590"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nuigalway.ie/media/financialaccounting/payroll/Change-of-Bank-Details-Form.docx" TargetMode="External"/><Relationship Id="rId13" Type="http://schemas.openxmlformats.org/officeDocument/2006/relationships/hyperlink" Target="Payroll%20Website" TargetMode="External"/><Relationship Id="rId3" Type="http://schemas.openxmlformats.org/officeDocument/2006/relationships/hyperlink" Target="http://www.nuigalway.ie/media/financialaccounting/payroll/Change-of-Bank-Details-Form.docx" TargetMode="External"/><Relationship Id="rId7" Type="http://schemas.openxmlformats.org/officeDocument/2006/relationships/hyperlink" Target="https://www.universityofgalway.ie/media/financialaccounting/payroll/New-Hourly-Paid-Employee-Set-Up-Form-(Foirm-um-Shocr%C3%BA-Conartha-d%E2%80%99Fhostaithe-a-%C3%8Doctar-de-r%C3%A9ir-na-hUaire_).xlsx" TargetMode="External"/><Relationship Id="rId12" Type="http://schemas.openxmlformats.org/officeDocument/2006/relationships/hyperlink" Target="https://www.universityofgalway.ie/human-resources/recruitment-and-selection/recruitment-and-selection/teachingsupportstaff/" TargetMode="External"/><Relationship Id="rId2" Type="http://schemas.openxmlformats.org/officeDocument/2006/relationships/hyperlink" Target="https://www.universityofgalway.ie/media/financialaccounting/payroll/New-Hourly-Paid-Employee-Set-Up-Form-(Foirm-um-Shocr%C3%BA-Conartha-d%E2%80%99Fhostaithe-a-%C3%8Doctar-de-r%C3%A9ir-na-hUaire_).xlsx" TargetMode="External"/><Relationship Id="rId16" Type="http://schemas.openxmlformats.org/officeDocument/2006/relationships/hyperlink" Target="https://www.universityofgalway.ie/payroll/" TargetMode="External"/><Relationship Id="rId1" Type="http://schemas.openxmlformats.org/officeDocument/2006/relationships/hyperlink" Target="https://www.universityofgalway.ie/human-resources/recruitment-and-selection/recruitment-and-selection/teachingsupportstaff/" TargetMode="External"/><Relationship Id="rId6" Type="http://schemas.openxmlformats.org/officeDocument/2006/relationships/hyperlink" Target="https://www.universityofgalway.ie/human-resources/recruitment-and-selection/recruitment-and-selection/teachingsupportstaff/" TargetMode="External"/><Relationship Id="rId11" Type="http://schemas.openxmlformats.org/officeDocument/2006/relationships/hyperlink" Target="https://www.universityofgalway.ie/human-resources/recruitment-and-selection/recruitment-and-selection/teachingsupportstaff/" TargetMode="External"/><Relationship Id="rId5" Type="http://schemas.openxmlformats.org/officeDocument/2006/relationships/hyperlink" Target="http://www.nuigalway.ie/payroll/payrollinformation/paidontimesheet/formanagers/" TargetMode="External"/><Relationship Id="rId15" Type="http://schemas.openxmlformats.org/officeDocument/2006/relationships/hyperlink" Target="L&#225;ithre&#225;n%20gr&#233;as&#225;in%20p&#225;rolla" TargetMode="External"/><Relationship Id="rId10" Type="http://schemas.openxmlformats.org/officeDocument/2006/relationships/hyperlink" Target="http://www.nuigalway.ie/payroll/payrollinformation/paidontimesheet/formanagers/" TargetMode="External"/><Relationship Id="rId4" Type="http://schemas.openxmlformats.org/officeDocument/2006/relationships/hyperlink" Target="https://www.universityofgalway.ie/payroll/payrollinformation/tax-&amp;-revenue/how-to-avoid-emergency-or-incorrect-tax/" TargetMode="External"/><Relationship Id="rId9" Type="http://schemas.openxmlformats.org/officeDocument/2006/relationships/hyperlink" Target="https://www.universityofgalway.ie/payroll/payrollinformation/tax-&amp;-revenue/how-to-avoid-emergency-or-incorrect-tax/" TargetMode="External"/><Relationship Id="rId14" Type="http://schemas.openxmlformats.org/officeDocument/2006/relationships/hyperlink" Target="L&#225;ithre&#225;n%20gr&#233;as&#225;in%20p&#225;roll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pageSetUpPr fitToPage="1"/>
  </sheetPr>
  <dimension ref="A1:AN86"/>
  <sheetViews>
    <sheetView showGridLines="0" tabSelected="1" zoomScale="90" zoomScaleNormal="90" workbookViewId="0">
      <selection activeCell="B1" sqref="B1:C1"/>
    </sheetView>
  </sheetViews>
  <sheetFormatPr defaultRowHeight="15"/>
  <cols>
    <col min="1" max="1" width="44" style="32" customWidth="1"/>
    <col min="2" max="2" width="39.140625" style="33" bestFit="1" customWidth="1"/>
    <col min="3" max="3" width="35.85546875" style="33" customWidth="1"/>
    <col min="4" max="4" width="49.28515625" style="33" customWidth="1"/>
    <col min="5" max="5" width="5.5703125" style="33" customWidth="1"/>
    <col min="6" max="6" width="53" style="33" customWidth="1"/>
    <col min="7" max="32" width="9.140625" style="33"/>
    <col min="33" max="33" width="56.28515625" style="27" bestFit="1" customWidth="1"/>
    <col min="34" max="16384" width="9.140625" style="33"/>
  </cols>
  <sheetData>
    <row r="1" spans="1:40" ht="39.75" customHeight="1">
      <c r="A1" s="100"/>
      <c r="B1" s="225" t="s">
        <v>0</v>
      </c>
      <c r="C1" s="226"/>
      <c r="D1" s="101"/>
    </row>
    <row r="2" spans="1:40" ht="33" customHeight="1">
      <c r="A2" s="102"/>
      <c r="B2" s="227" t="str">
        <f>List!D5</f>
        <v>University of Galway</v>
      </c>
      <c r="C2" s="227"/>
      <c r="D2" s="103"/>
    </row>
    <row r="3" spans="1:40" s="15" customFormat="1" ht="42.75" customHeight="1" thickBot="1">
      <c r="A3" s="235" t="str">
        <f>List!D6</f>
        <v xml:space="preserve">Student Ambassador Timesheet V1       </v>
      </c>
      <c r="B3" s="236"/>
      <c r="C3" s="236"/>
      <c r="D3" s="237"/>
      <c r="AG3" s="16"/>
    </row>
    <row r="4" spans="1:40" s="17" customFormat="1" ht="3.75" customHeight="1" thickBot="1">
      <c r="A4" s="19"/>
      <c r="B4" s="20"/>
      <c r="C4" s="20"/>
      <c r="D4" s="21"/>
      <c r="AG4" s="18"/>
    </row>
    <row r="5" spans="1:40" s="15" customFormat="1" ht="48" customHeight="1">
      <c r="A5" s="232" t="str">
        <f>List!D8</f>
        <v>Please note that this timesheet must be completed on screen. DO NOT ATTEMPT to email this timesheet until all the relevant lines have been completed as the timesheet will be returned if any information is incorrect or incomplete.</v>
      </c>
      <c r="B5" s="233"/>
      <c r="C5" s="233"/>
      <c r="D5" s="234"/>
      <c r="AG5" s="22"/>
    </row>
    <row r="6" spans="1:40" s="15" customFormat="1" ht="5.25" customHeight="1" thickBot="1">
      <c r="A6" s="23"/>
      <c r="B6" s="24"/>
      <c r="C6" s="24"/>
      <c r="D6" s="25"/>
      <c r="AG6" s="22"/>
    </row>
    <row r="7" spans="1:40" s="26" customFormat="1" ht="30.75" customHeight="1" thickBot="1">
      <c r="A7" s="244" t="str">
        <f>List!D9</f>
        <v xml:space="preserve">***REQUEST FOR PAYMENT MUST BE SUBMITTED NO LATER THAN 3 MONTHS OF DATE WORKED***  </v>
      </c>
      <c r="B7" s="245"/>
      <c r="C7" s="245"/>
      <c r="D7" s="246"/>
      <c r="AG7" s="27"/>
    </row>
    <row r="8" spans="1:40" s="26" customFormat="1" ht="4.5" customHeight="1" thickBot="1">
      <c r="A8" s="127"/>
      <c r="B8" s="128"/>
      <c r="C8" s="128"/>
      <c r="D8" s="129"/>
      <c r="AG8" s="27"/>
    </row>
    <row r="9" spans="1:40" s="15" customFormat="1" ht="69" customHeight="1" thickBot="1">
      <c r="A9" s="211" t="str">
        <f>List!D10</f>
        <v xml:space="preserve">DEADLINE: If this timesheet is completed accurately and emailed by the BUDGET HOLDER OR DELEGATE APPROVER for the specific Cost Centre to the Bureau no later than 5pm on the 5th (except December, which has a deadline of November 28th) it will be included in the next payroll. </v>
      </c>
      <c r="B9" s="212"/>
      <c r="C9" s="212"/>
      <c r="D9" s="213"/>
      <c r="AG9" s="27"/>
    </row>
    <row r="10" spans="1:40" s="15" customFormat="1" ht="9" customHeight="1" thickBot="1">
      <c r="A10" s="28"/>
      <c r="B10" s="29"/>
      <c r="C10" s="29"/>
      <c r="D10" s="30"/>
      <c r="AG10" s="27"/>
    </row>
    <row r="11" spans="1:40" s="31" customFormat="1" ht="44.25" customHeight="1" thickBot="1">
      <c r="A11" s="241" t="str">
        <f>List!D11</f>
        <v xml:space="preserve">CLAIMANT: EMAIL THE COMPLETED TIMESHEET TO THE AUTHORISER IN THE SCHOOL OR DEPARTMENT </v>
      </c>
      <c r="B11" s="242"/>
      <c r="C11" s="242"/>
      <c r="D11" s="243"/>
      <c r="E11" s="56"/>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32"/>
      <c r="AH11" s="15"/>
      <c r="AI11" s="15"/>
      <c r="AJ11" s="15"/>
      <c r="AK11" s="15"/>
      <c r="AL11" s="15"/>
      <c r="AM11" s="15"/>
      <c r="AN11" s="15"/>
    </row>
    <row r="12" spans="1:40" s="15" customFormat="1" ht="8.25" customHeight="1" thickBot="1">
      <c r="A12" s="247"/>
      <c r="B12" s="248"/>
      <c r="C12" s="248"/>
      <c r="D12" s="249"/>
      <c r="E12" s="56"/>
      <c r="AG12" s="33"/>
    </row>
    <row r="13" spans="1:40" s="41" customFormat="1" ht="37.5" customHeight="1" thickBot="1">
      <c r="A13" s="238" t="str">
        <f>List!D14</f>
        <v>New Claimant or Change in Personal Details/Bank Details/Address:</v>
      </c>
      <c r="B13" s="239"/>
      <c r="C13" s="239"/>
      <c r="D13" s="240"/>
      <c r="E13" s="57"/>
      <c r="F13" s="180" t="str">
        <f>List!D77</f>
        <v>Useful links to the Payroll Website and other forms</v>
      </c>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40"/>
      <c r="AH13" s="39"/>
      <c r="AI13" s="39"/>
      <c r="AJ13" s="39"/>
      <c r="AK13" s="39"/>
      <c r="AL13" s="39"/>
      <c r="AM13" s="39"/>
    </row>
    <row r="14" spans="1:40" s="41" customFormat="1" ht="6.75" customHeight="1" thickBot="1">
      <c r="A14" s="111"/>
      <c r="B14" s="110"/>
      <c r="C14" s="110"/>
      <c r="D14" s="112"/>
      <c r="E14" s="57"/>
      <c r="F14" s="191"/>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40"/>
      <c r="AH14" s="39"/>
      <c r="AI14" s="39"/>
      <c r="AJ14" s="39"/>
      <c r="AK14" s="39"/>
      <c r="AL14" s="39"/>
      <c r="AM14" s="39"/>
    </row>
    <row r="15" spans="1:40" s="34" customFormat="1" ht="61.5" customHeight="1" thickBot="1">
      <c r="A15" s="130" t="str">
        <f>List!D15</f>
        <v>For New Employees: Are you a new Claimant paid for the first time? (Scholarship Payments not relevant)</v>
      </c>
      <c r="B15" s="250" t="str">
        <f>List!D16</f>
        <v>Click in this box &amp; Select from drop down list</v>
      </c>
      <c r="C15" s="251"/>
      <c r="D15" s="96" t="str">
        <f>IF(B15=List!D36,List!$D$131,"")</f>
        <v>Mandatory field, please select the correct answer</v>
      </c>
      <c r="F15" s="191" t="str">
        <f>List!D78</f>
        <v>Payroll Information</v>
      </c>
      <c r="G15" s="39"/>
      <c r="H15" s="184"/>
      <c r="I15" s="184"/>
      <c r="J15" s="15"/>
      <c r="K15" s="15"/>
      <c r="L15" s="15"/>
      <c r="M15" s="15"/>
      <c r="N15" s="15"/>
      <c r="O15" s="15"/>
      <c r="P15" s="15"/>
      <c r="Q15" s="15"/>
      <c r="R15" s="15"/>
      <c r="S15" s="15"/>
      <c r="T15" s="15"/>
      <c r="U15" s="15"/>
      <c r="V15" s="15"/>
      <c r="W15" s="15"/>
      <c r="X15" s="15"/>
      <c r="Y15" s="15"/>
      <c r="Z15" s="15"/>
      <c r="AA15" s="15"/>
      <c r="AB15" s="15"/>
      <c r="AC15" s="15"/>
      <c r="AD15" s="15"/>
      <c r="AE15" s="15"/>
      <c r="AF15" s="15"/>
      <c r="AG15" s="33"/>
      <c r="AH15" s="15"/>
      <c r="AI15" s="15"/>
      <c r="AJ15" s="15"/>
      <c r="AK15" s="15"/>
      <c r="AL15" s="15"/>
      <c r="AM15" s="15"/>
    </row>
    <row r="16" spans="1:40" s="34" customFormat="1" ht="9.75" customHeight="1" thickBot="1">
      <c r="A16" s="131"/>
      <c r="B16" s="182"/>
      <c r="C16" s="182"/>
      <c r="D16" s="96"/>
      <c r="F16" s="191"/>
      <c r="G16" s="39"/>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33"/>
      <c r="AH16" s="15"/>
      <c r="AI16" s="15"/>
      <c r="AJ16" s="15"/>
      <c r="AK16" s="15"/>
      <c r="AL16" s="15"/>
      <c r="AM16" s="15"/>
    </row>
    <row r="17" spans="1:33" s="34" customFormat="1" ht="54" customHeight="1" thickBot="1">
      <c r="A17" s="130" t="str">
        <f>List!D19</f>
        <v>For Previous/Current Employees: Do you wish to change your Bank Details?</v>
      </c>
      <c r="B17" s="250" t="str">
        <f>List!D20</f>
        <v>Click in this box &amp; Select from drop down list</v>
      </c>
      <c r="C17" s="251"/>
      <c r="D17" s="96" t="str">
        <f>IF(B17=List!D36,List!$D$131,"")</f>
        <v>Mandatory field, please select the correct answer</v>
      </c>
      <c r="F17" s="191" t="str">
        <f>List!D79</f>
        <v>How to avoid emergency or incorrect tax</v>
      </c>
      <c r="G17" s="39"/>
      <c r="AG17" s="33"/>
    </row>
    <row r="18" spans="1:33" s="34" customFormat="1" ht="6.75" customHeight="1" thickBot="1">
      <c r="A18" s="97"/>
      <c r="B18" s="98"/>
      <c r="C18" s="98"/>
      <c r="D18" s="99"/>
      <c r="F18" s="181"/>
      <c r="G18" s="39"/>
      <c r="AG18" s="33"/>
    </row>
    <row r="19" spans="1:33" s="40" customFormat="1" ht="33" customHeight="1" thickBot="1">
      <c r="A19" s="202" t="str">
        <f>List!D24</f>
        <v>Personal Details</v>
      </c>
      <c r="B19" s="203"/>
      <c r="C19" s="203"/>
      <c r="D19" s="204"/>
      <c r="E19" s="58"/>
      <c r="F19" s="191" t="str">
        <f>List!D80</f>
        <v>Payment Dates</v>
      </c>
      <c r="G19" s="39"/>
      <c r="J19" s="185"/>
      <c r="AG19" s="42"/>
    </row>
    <row r="20" spans="1:33" s="40" customFormat="1" ht="18.75" customHeight="1" thickBot="1">
      <c r="A20" s="132"/>
      <c r="B20" s="133"/>
      <c r="C20" s="133"/>
      <c r="D20" s="134"/>
      <c r="E20" s="58"/>
      <c r="F20" s="191" t="str">
        <f>List!D81</f>
        <v>Payslips Online</v>
      </c>
      <c r="G20" s="39"/>
      <c r="AG20" s="42"/>
    </row>
    <row r="21" spans="1:33" s="40" customFormat="1" ht="37.5" customHeight="1" thickBot="1">
      <c r="A21" s="131" t="str">
        <f>List!D25</f>
        <v>Forename and Surname:</v>
      </c>
      <c r="B21" s="254"/>
      <c r="C21" s="255"/>
      <c r="D21" s="137" t="str">
        <f>IF(ISBLANK(B21),List!$D$69,"")</f>
        <v xml:space="preserve">Mandatory field, please enter your Forename and Surname </v>
      </c>
      <c r="E21" s="58"/>
      <c r="F21" s="191" t="str">
        <f>List!D82</f>
        <v>My Future Fund - Auto Enrolment</v>
      </c>
      <c r="G21" s="39"/>
      <c r="AG21" s="42"/>
    </row>
    <row r="22" spans="1:33" s="40" customFormat="1" ht="6" customHeight="1" thickBot="1">
      <c r="A22" s="132"/>
      <c r="B22" s="91"/>
      <c r="C22" s="91"/>
      <c r="D22" s="134"/>
      <c r="E22" s="58"/>
      <c r="F22" s="192"/>
      <c r="G22" s="39"/>
      <c r="AG22" s="42"/>
    </row>
    <row r="23" spans="1:33" s="40" customFormat="1" ht="33" customHeight="1" thickBot="1">
      <c r="A23" s="131" t="str">
        <f>List!D26</f>
        <v>Employee Payroll ID Number:
(Not Scholarship No.)</v>
      </c>
      <c r="B23" s="126"/>
      <c r="C23" s="125"/>
      <c r="D23" s="137" t="str">
        <f>IF(ISBLANK(B23),List!$D$68,"")</f>
        <v xml:space="preserve">Mandatory field, please enter your Payroll ID </v>
      </c>
      <c r="E23" s="58"/>
      <c r="F23" s="192" t="str">
        <f>List!D83</f>
        <v>Change of Bank Details Request</v>
      </c>
      <c r="G23" s="39"/>
      <c r="AG23" s="42"/>
    </row>
    <row r="24" spans="1:33" s="40" customFormat="1" ht="5.25" customHeight="1" thickBot="1">
      <c r="A24" s="132"/>
      <c r="B24" s="91"/>
      <c r="C24" s="91"/>
      <c r="D24" s="134"/>
      <c r="E24" s="58"/>
      <c r="F24" s="192"/>
      <c r="AG24" s="42"/>
    </row>
    <row r="25" spans="1:33" s="40" customFormat="1" ht="39" customHeight="1" thickBot="1">
      <c r="A25" s="135" t="str">
        <f>List!D27</f>
        <v>Employment End Date</v>
      </c>
      <c r="B25" s="256"/>
      <c r="C25" s="257"/>
      <c r="D25" s="137" t="str">
        <f>IF(ISBLANK(B25),List!$D$66,"")</f>
        <v>Mandatory field,please enter valid details</v>
      </c>
      <c r="E25" s="58"/>
      <c r="F25" s="193"/>
      <c r="AG25" s="42"/>
    </row>
    <row r="26" spans="1:33" s="40" customFormat="1" ht="4.5" customHeight="1" thickBot="1">
      <c r="A26" s="132"/>
      <c r="B26" s="91"/>
      <c r="C26" s="91"/>
      <c r="D26" s="134"/>
      <c r="E26" s="58"/>
      <c r="AG26" s="42"/>
    </row>
    <row r="27" spans="1:33" s="40" customFormat="1" ht="46.5" customHeight="1" thickBot="1">
      <c r="A27" s="190" t="str">
        <f>List!D28</f>
        <v>Are you currently a registered student at University of Galway?</v>
      </c>
      <c r="B27" s="223" t="s">
        <v>1</v>
      </c>
      <c r="C27" s="224"/>
      <c r="D27" s="137" t="s">
        <v>2</v>
      </c>
      <c r="E27" s="58"/>
      <c r="AG27" s="42"/>
    </row>
    <row r="28" spans="1:33" s="35" customFormat="1" ht="16.5" thickBot="1">
      <c r="A28" s="136"/>
      <c r="B28" s="92"/>
      <c r="C28" s="93"/>
      <c r="D28" s="138"/>
      <c r="E28" s="43"/>
      <c r="F28" s="40"/>
      <c r="G28" s="40"/>
      <c r="H28" s="40"/>
      <c r="AG28" s="36"/>
    </row>
    <row r="29" spans="1:33" s="40" customFormat="1" ht="34.5" customHeight="1" thickBot="1">
      <c r="A29" s="217" t="str">
        <f>List!D33</f>
        <v>Details of Work Undertaken</v>
      </c>
      <c r="B29" s="218"/>
      <c r="C29" s="218"/>
      <c r="D29" s="219"/>
      <c r="E29" s="58"/>
      <c r="AG29" s="42"/>
    </row>
    <row r="30" spans="1:33" s="40" customFormat="1" ht="32.25" customHeight="1">
      <c r="A30" s="220" t="str">
        <f>List!D34</f>
        <v>NOTE - DO NOT COMPLETE THIS SECTION UNTIL YOU HAVE CORRECTLY COMPLETED THE ABOVE</v>
      </c>
      <c r="B30" s="221"/>
      <c r="C30" s="221"/>
      <c r="D30" s="222"/>
      <c r="E30" s="58"/>
      <c r="AG30" s="42"/>
    </row>
    <row r="31" spans="1:33" s="40" customFormat="1" ht="9" customHeight="1" thickBot="1">
      <c r="A31" s="105"/>
      <c r="B31" s="104"/>
      <c r="C31" s="104"/>
      <c r="D31" s="106"/>
      <c r="E31" s="58"/>
      <c r="AG31" s="42"/>
    </row>
    <row r="32" spans="1:33" s="40" customFormat="1" ht="36" customHeight="1" thickBot="1">
      <c r="A32" s="131" t="str">
        <f>List!D35</f>
        <v xml:space="preserve">Type of work: </v>
      </c>
      <c r="B32" s="252" t="str">
        <f>List!D37</f>
        <v>319 - Student Ambassador Hourly Paid Work (i.e. open days, orientation)</v>
      </c>
      <c r="C32" s="253"/>
      <c r="D32" s="96" t="str">
        <f>IF(B32=List!D36, List!$D$67, "")</f>
        <v/>
      </c>
      <c r="AG32" s="42"/>
    </row>
    <row r="33" spans="1:33" s="40" customFormat="1" ht="12.75" customHeight="1" thickBot="1">
      <c r="A33" s="107"/>
      <c r="B33" s="108"/>
      <c r="C33" s="108"/>
      <c r="D33" s="109"/>
      <c r="E33" s="94"/>
      <c r="AG33" s="42"/>
    </row>
    <row r="34" spans="1:33">
      <c r="A34" s="139" t="str">
        <f>List!D41</f>
        <v>Date of Work</v>
      </c>
      <c r="B34" s="140" t="str">
        <f>List!D43</f>
        <v>Number of Hours</v>
      </c>
      <c r="C34" s="140" t="str">
        <f>List!D45</f>
        <v>Rate Per Hour</v>
      </c>
      <c r="D34" s="140" t="str">
        <f>List!D47</f>
        <v>Value</v>
      </c>
      <c r="E34" s="59"/>
    </row>
    <row r="35" spans="1:33" ht="51.75" customHeight="1" thickBot="1">
      <c r="A35" s="141" t="str">
        <f>List!D42</f>
        <v>Important: Enter the actual date worked to ensure correct PRSI calculations i.e. 01-Jan-2026</v>
      </c>
      <c r="B35" s="142" t="str">
        <f>List!D44</f>
        <v>Per Date</v>
      </c>
      <c r="C35" s="183" t="str">
        <f>List!D46</f>
        <v>2026 Minimum Hourly Rate: €14.15</v>
      </c>
      <c r="D35" s="143" t="str">
        <f>List!D48</f>
        <v>(Number x Rate) €</v>
      </c>
      <c r="E35" s="59"/>
    </row>
    <row r="36" spans="1:33" ht="16.5">
      <c r="A36" s="115" t="s">
        <v>3</v>
      </c>
      <c r="B36" s="114"/>
      <c r="C36" s="37"/>
      <c r="D36" s="116">
        <f t="shared" ref="D36:D65" si="0">B36*C36</f>
        <v>0</v>
      </c>
      <c r="E36" s="59" t="str">
        <f t="shared" ref="E36:E65" si="1">IF(ISBLANK(A36), "Claim cannot be processed without date of work (dd/mmm/yy)", "")</f>
        <v/>
      </c>
    </row>
    <row r="37" spans="1:33" ht="16.5">
      <c r="A37" s="115" t="s">
        <v>3</v>
      </c>
      <c r="B37" s="114"/>
      <c r="C37" s="37"/>
      <c r="D37" s="117">
        <f t="shared" si="0"/>
        <v>0</v>
      </c>
      <c r="E37" s="59" t="str">
        <f t="shared" si="1"/>
        <v/>
      </c>
    </row>
    <row r="38" spans="1:33" ht="16.5">
      <c r="A38" s="115" t="s">
        <v>3</v>
      </c>
      <c r="B38" s="114"/>
      <c r="C38" s="37"/>
      <c r="D38" s="117">
        <f t="shared" si="0"/>
        <v>0</v>
      </c>
      <c r="E38" s="59" t="str">
        <f t="shared" si="1"/>
        <v/>
      </c>
    </row>
    <row r="39" spans="1:33" ht="16.5">
      <c r="A39" s="115" t="s">
        <v>3</v>
      </c>
      <c r="B39" s="114"/>
      <c r="C39" s="37"/>
      <c r="D39" s="117">
        <f t="shared" si="0"/>
        <v>0</v>
      </c>
      <c r="E39" s="59" t="str">
        <f t="shared" si="1"/>
        <v/>
      </c>
    </row>
    <row r="40" spans="1:33" ht="16.5">
      <c r="A40" s="115" t="s">
        <v>3</v>
      </c>
      <c r="B40" s="114"/>
      <c r="C40" s="37"/>
      <c r="D40" s="117">
        <f t="shared" si="0"/>
        <v>0</v>
      </c>
      <c r="E40" s="59" t="str">
        <f t="shared" si="1"/>
        <v/>
      </c>
    </row>
    <row r="41" spans="1:33" ht="16.5">
      <c r="A41" s="115" t="s">
        <v>3</v>
      </c>
      <c r="B41" s="114"/>
      <c r="C41" s="37"/>
      <c r="D41" s="117">
        <f t="shared" si="0"/>
        <v>0</v>
      </c>
      <c r="E41" s="59" t="str">
        <f t="shared" si="1"/>
        <v/>
      </c>
    </row>
    <row r="42" spans="1:33" ht="16.5">
      <c r="A42" s="115" t="s">
        <v>3</v>
      </c>
      <c r="B42" s="114"/>
      <c r="C42" s="37"/>
      <c r="D42" s="117">
        <f t="shared" si="0"/>
        <v>0</v>
      </c>
      <c r="E42" s="59" t="str">
        <f t="shared" si="1"/>
        <v/>
      </c>
    </row>
    <row r="43" spans="1:33" ht="16.5">
      <c r="A43" s="115" t="s">
        <v>3</v>
      </c>
      <c r="B43" s="114"/>
      <c r="C43" s="37"/>
      <c r="D43" s="117">
        <f t="shared" si="0"/>
        <v>0</v>
      </c>
      <c r="E43" s="59" t="str">
        <f t="shared" si="1"/>
        <v/>
      </c>
    </row>
    <row r="44" spans="1:33" ht="16.5">
      <c r="A44" s="115" t="s">
        <v>3</v>
      </c>
      <c r="B44" s="114"/>
      <c r="C44" s="37"/>
      <c r="D44" s="117">
        <f t="shared" si="0"/>
        <v>0</v>
      </c>
      <c r="E44" s="59" t="str">
        <f t="shared" si="1"/>
        <v/>
      </c>
    </row>
    <row r="45" spans="1:33" ht="16.5">
      <c r="A45" s="115" t="s">
        <v>3</v>
      </c>
      <c r="B45" s="114"/>
      <c r="C45" s="37"/>
      <c r="D45" s="117">
        <f t="shared" si="0"/>
        <v>0</v>
      </c>
      <c r="E45" s="59" t="str">
        <f t="shared" si="1"/>
        <v/>
      </c>
    </row>
    <row r="46" spans="1:33" ht="16.5">
      <c r="A46" s="115" t="s">
        <v>3</v>
      </c>
      <c r="B46" s="114"/>
      <c r="C46" s="37"/>
      <c r="D46" s="117">
        <f t="shared" si="0"/>
        <v>0</v>
      </c>
      <c r="E46" s="59" t="str">
        <f t="shared" si="1"/>
        <v/>
      </c>
    </row>
    <row r="47" spans="1:33" ht="16.5">
      <c r="A47" s="115" t="s">
        <v>3</v>
      </c>
      <c r="B47" s="114"/>
      <c r="C47" s="37"/>
      <c r="D47" s="117">
        <f t="shared" si="0"/>
        <v>0</v>
      </c>
      <c r="E47" s="59" t="str">
        <f t="shared" si="1"/>
        <v/>
      </c>
    </row>
    <row r="48" spans="1:33" ht="16.5">
      <c r="A48" s="115" t="s">
        <v>3</v>
      </c>
      <c r="B48" s="114"/>
      <c r="C48" s="37"/>
      <c r="D48" s="117">
        <f t="shared" si="0"/>
        <v>0</v>
      </c>
      <c r="E48" s="59" t="str">
        <f t="shared" si="1"/>
        <v/>
      </c>
    </row>
    <row r="49" spans="1:5" ht="16.5">
      <c r="A49" s="115" t="s">
        <v>3</v>
      </c>
      <c r="B49" s="114"/>
      <c r="C49" s="37"/>
      <c r="D49" s="117">
        <f t="shared" si="0"/>
        <v>0</v>
      </c>
      <c r="E49" s="59" t="str">
        <f t="shared" si="1"/>
        <v/>
      </c>
    </row>
    <row r="50" spans="1:5" ht="16.5">
      <c r="A50" s="115" t="s">
        <v>3</v>
      </c>
      <c r="B50" s="114"/>
      <c r="C50" s="37"/>
      <c r="D50" s="117">
        <f t="shared" si="0"/>
        <v>0</v>
      </c>
      <c r="E50" s="59" t="str">
        <f t="shared" si="1"/>
        <v/>
      </c>
    </row>
    <row r="51" spans="1:5" ht="16.5">
      <c r="A51" s="115" t="s">
        <v>3</v>
      </c>
      <c r="B51" s="114"/>
      <c r="C51" s="37"/>
      <c r="D51" s="117">
        <f t="shared" si="0"/>
        <v>0</v>
      </c>
      <c r="E51" s="59" t="str">
        <f t="shared" si="1"/>
        <v/>
      </c>
    </row>
    <row r="52" spans="1:5" ht="16.5">
      <c r="A52" s="115" t="s">
        <v>3</v>
      </c>
      <c r="B52" s="114"/>
      <c r="C52" s="37"/>
      <c r="D52" s="117">
        <f t="shared" si="0"/>
        <v>0</v>
      </c>
      <c r="E52" s="59" t="str">
        <f t="shared" si="1"/>
        <v/>
      </c>
    </row>
    <row r="53" spans="1:5" ht="16.5">
      <c r="A53" s="115" t="s">
        <v>3</v>
      </c>
      <c r="B53" s="114"/>
      <c r="C53" s="37"/>
      <c r="D53" s="117">
        <f t="shared" si="0"/>
        <v>0</v>
      </c>
      <c r="E53" s="59" t="str">
        <f t="shared" si="1"/>
        <v/>
      </c>
    </row>
    <row r="54" spans="1:5" ht="16.5">
      <c r="A54" s="115" t="s">
        <v>3</v>
      </c>
      <c r="B54" s="114"/>
      <c r="C54" s="37"/>
      <c r="D54" s="117">
        <f t="shared" si="0"/>
        <v>0</v>
      </c>
      <c r="E54" s="59" t="str">
        <f t="shared" si="1"/>
        <v/>
      </c>
    </row>
    <row r="55" spans="1:5" ht="16.5">
      <c r="A55" s="115" t="s">
        <v>3</v>
      </c>
      <c r="B55" s="114"/>
      <c r="C55" s="37"/>
      <c r="D55" s="117">
        <f t="shared" si="0"/>
        <v>0</v>
      </c>
      <c r="E55" s="59" t="str">
        <f t="shared" si="1"/>
        <v/>
      </c>
    </row>
    <row r="56" spans="1:5" ht="16.5">
      <c r="A56" s="115" t="s">
        <v>3</v>
      </c>
      <c r="B56" s="114"/>
      <c r="C56" s="37"/>
      <c r="D56" s="117">
        <f t="shared" si="0"/>
        <v>0</v>
      </c>
      <c r="E56" s="59" t="str">
        <f t="shared" si="1"/>
        <v/>
      </c>
    </row>
    <row r="57" spans="1:5" ht="16.5">
      <c r="A57" s="115" t="s">
        <v>3</v>
      </c>
      <c r="B57" s="114"/>
      <c r="C57" s="37"/>
      <c r="D57" s="117">
        <f t="shared" si="0"/>
        <v>0</v>
      </c>
      <c r="E57" s="59" t="str">
        <f t="shared" si="1"/>
        <v/>
      </c>
    </row>
    <row r="58" spans="1:5" ht="16.5">
      <c r="A58" s="115" t="s">
        <v>3</v>
      </c>
      <c r="B58" s="114"/>
      <c r="C58" s="37"/>
      <c r="D58" s="117">
        <f t="shared" si="0"/>
        <v>0</v>
      </c>
      <c r="E58" s="59" t="str">
        <f t="shared" si="1"/>
        <v/>
      </c>
    </row>
    <row r="59" spans="1:5" ht="16.5">
      <c r="A59" s="115" t="s">
        <v>3</v>
      </c>
      <c r="B59" s="114"/>
      <c r="C59" s="37"/>
      <c r="D59" s="117">
        <f t="shared" si="0"/>
        <v>0</v>
      </c>
      <c r="E59" s="59" t="str">
        <f t="shared" si="1"/>
        <v/>
      </c>
    </row>
    <row r="60" spans="1:5" ht="16.5">
      <c r="A60" s="115" t="s">
        <v>3</v>
      </c>
      <c r="B60" s="114"/>
      <c r="C60" s="37"/>
      <c r="D60" s="117">
        <f t="shared" si="0"/>
        <v>0</v>
      </c>
      <c r="E60" s="59" t="str">
        <f t="shared" si="1"/>
        <v/>
      </c>
    </row>
    <row r="61" spans="1:5" ht="16.5">
      <c r="A61" s="115" t="s">
        <v>3</v>
      </c>
      <c r="B61" s="114"/>
      <c r="C61" s="37"/>
      <c r="D61" s="117">
        <f t="shared" si="0"/>
        <v>0</v>
      </c>
      <c r="E61" s="59" t="str">
        <f t="shared" si="1"/>
        <v/>
      </c>
    </row>
    <row r="62" spans="1:5" ht="16.5">
      <c r="A62" s="115" t="s">
        <v>3</v>
      </c>
      <c r="B62" s="114"/>
      <c r="C62" s="37"/>
      <c r="D62" s="117">
        <f t="shared" si="0"/>
        <v>0</v>
      </c>
      <c r="E62" s="59" t="str">
        <f t="shared" si="1"/>
        <v/>
      </c>
    </row>
    <row r="63" spans="1:5" ht="16.5">
      <c r="A63" s="115" t="s">
        <v>3</v>
      </c>
      <c r="B63" s="114"/>
      <c r="C63" s="37"/>
      <c r="D63" s="117">
        <f t="shared" si="0"/>
        <v>0</v>
      </c>
      <c r="E63" s="59" t="str">
        <f t="shared" si="1"/>
        <v/>
      </c>
    </row>
    <row r="64" spans="1:5" ht="16.5">
      <c r="A64" s="115" t="s">
        <v>3</v>
      </c>
      <c r="B64" s="114"/>
      <c r="C64" s="37"/>
      <c r="D64" s="117">
        <f t="shared" si="0"/>
        <v>0</v>
      </c>
      <c r="E64" s="59" t="str">
        <f t="shared" si="1"/>
        <v/>
      </c>
    </row>
    <row r="65" spans="1:33" ht="17.25" thickBot="1">
      <c r="A65" s="115" t="s">
        <v>3</v>
      </c>
      <c r="B65" s="114"/>
      <c r="C65" s="37"/>
      <c r="D65" s="118">
        <f t="shared" si="0"/>
        <v>0</v>
      </c>
      <c r="E65" s="59" t="str">
        <f t="shared" si="1"/>
        <v/>
      </c>
    </row>
    <row r="66" spans="1:33" s="40" customFormat="1" ht="23.25" customHeight="1" thickBot="1">
      <c r="A66" s="44" t="str">
        <f>List!D49</f>
        <v>Total Value</v>
      </c>
      <c r="B66" s="45">
        <f>SUM(B36:B65)</f>
        <v>0</v>
      </c>
      <c r="C66" s="46"/>
      <c r="D66" s="121">
        <f>SUM(D36:D65)</f>
        <v>0</v>
      </c>
      <c r="E66" s="58"/>
      <c r="AG66" s="42"/>
    </row>
    <row r="67" spans="1:33" s="40" customFormat="1" ht="30">
      <c r="A67" s="47" t="str">
        <f>List!D50</f>
        <v>(343) Holiday Pay Entitlement: 8% of Value</v>
      </c>
      <c r="B67" s="48" t="str">
        <f>List!D53</f>
        <v>(See Notes)</v>
      </c>
      <c r="C67" s="49"/>
      <c r="D67" s="122">
        <f>D66*8%</f>
        <v>0</v>
      </c>
      <c r="E67" s="58"/>
      <c r="AG67" s="42"/>
    </row>
    <row r="68" spans="1:33" s="40" customFormat="1" ht="15.75">
      <c r="A68" s="50" t="str">
        <f>List!D51</f>
        <v>(342) Public Holiday Pay Entitlement</v>
      </c>
      <c r="B68" s="51" t="str">
        <f>List!D53</f>
        <v>(See Notes)</v>
      </c>
      <c r="C68" s="52"/>
      <c r="D68" s="123">
        <v>0</v>
      </c>
      <c r="E68" s="58"/>
      <c r="AG68" s="42"/>
    </row>
    <row r="69" spans="1:33" s="40" customFormat="1" ht="31.5" customHeight="1" thickBot="1">
      <c r="A69" s="144" t="str">
        <f>List!D52</f>
        <v>GRAND TOTAL</v>
      </c>
      <c r="B69" s="54"/>
      <c r="C69" s="53"/>
      <c r="D69" s="124">
        <f>SUM(D66:D68)</f>
        <v>0</v>
      </c>
      <c r="E69" s="58"/>
      <c r="AG69" s="42"/>
    </row>
    <row r="70" spans="1:33" ht="69" customHeight="1" thickBot="1">
      <c r="A70" s="211" t="str">
        <f>List!D54</f>
        <v>Please note that the timesheet Grand Total represents the Gross Pay, which is the total amount of money an employee receives before any taxes and deductions are subtracted. Net pay, on the other hand, refers to the final amount an employee receives after all taxes and deductions have been accounted for.</v>
      </c>
      <c r="B70" s="212"/>
      <c r="C70" s="212"/>
      <c r="D70" s="213"/>
      <c r="E70" s="59"/>
    </row>
    <row r="71" spans="1:33" s="34" customFormat="1" ht="13.5" thickBot="1">
      <c r="A71" s="208"/>
      <c r="B71" s="209"/>
      <c r="C71" s="209"/>
      <c r="D71" s="210"/>
      <c r="E71" s="60"/>
      <c r="AG71" s="38"/>
    </row>
    <row r="72" spans="1:33" s="34" customFormat="1" ht="31.5" customHeight="1">
      <c r="A72" s="214" t="str">
        <f>List!D56</f>
        <v>AUTHORISER: Budget holder or delegate approver</v>
      </c>
      <c r="B72" s="215"/>
      <c r="C72" s="215"/>
      <c r="D72" s="216"/>
      <c r="E72" s="60"/>
      <c r="AG72" s="38"/>
    </row>
    <row r="73" spans="1:33" s="34" customFormat="1" ht="49.5" customHeight="1">
      <c r="A73" s="231" t="str">
        <f>List!D57</f>
        <v>The person submitting this form to the finance department assumes responsibility for thoroughly reviewing the entire document and confirming the accurate entry of all required data.</v>
      </c>
      <c r="B73" s="231"/>
      <c r="C73" s="231"/>
      <c r="D73" s="231"/>
      <c r="E73" s="60"/>
      <c r="AG73" s="38"/>
    </row>
    <row r="74" spans="1:33" ht="31.5" customHeight="1">
      <c r="A74" s="205" t="str">
        <f>List!D58</f>
        <v>1. The Authoriser must ensure the timesheet is completed accurately before approving and emailing it to Bureau to avoid delays with payment.</v>
      </c>
      <c r="B74" s="206"/>
      <c r="C74" s="206"/>
      <c r="D74" s="207"/>
      <c r="E74" s="59"/>
    </row>
    <row r="75" spans="1:33" ht="18" customHeight="1">
      <c r="A75" s="228" t="str">
        <f>List!D59</f>
        <v>2. MAX of 3 TIMESHEETS CAN BE AUTHORISED ON ONE EMAIL (see notes)</v>
      </c>
      <c r="B75" s="229"/>
      <c r="C75" s="229"/>
      <c r="D75" s="230"/>
      <c r="E75" s="59"/>
    </row>
    <row r="76" spans="1:33" ht="9" customHeight="1" thickBot="1">
      <c r="A76" s="77"/>
      <c r="B76" s="75"/>
      <c r="C76" s="75"/>
      <c r="D76" s="74"/>
      <c r="E76" s="59"/>
    </row>
    <row r="77" spans="1:33" ht="39" customHeight="1" thickBot="1">
      <c r="A77" s="78" t="str">
        <f>List!D62</f>
        <v>Cost Centre</v>
      </c>
      <c r="B77" s="119"/>
      <c r="C77" s="76" t="str">
        <f>IF(ISBLANK(B77),List!$D$66,"")</f>
        <v>Mandatory field,please enter valid details</v>
      </c>
      <c r="D77" s="79"/>
      <c r="E77" s="59"/>
    </row>
    <row r="78" spans="1:33" ht="9.75" customHeight="1" thickBot="1">
      <c r="A78" s="78"/>
      <c r="B78" s="80"/>
      <c r="C78" s="75"/>
      <c r="D78" s="74"/>
      <c r="E78" s="59"/>
    </row>
    <row r="79" spans="1:33" ht="39" customHeight="1" thickBot="1">
      <c r="A79" s="78" t="str">
        <f>List!D60</f>
        <v>Budget Holder Name</v>
      </c>
      <c r="B79" s="119"/>
      <c r="C79" s="76" t="str">
        <f>IF(ISBLANK(B79),List!$D$66,"")</f>
        <v>Mandatory field,please enter valid details</v>
      </c>
      <c r="D79" s="89"/>
      <c r="E79" s="59"/>
    </row>
    <row r="80" spans="1:33" ht="15" customHeight="1" thickBot="1">
      <c r="A80" s="78"/>
      <c r="B80" s="80"/>
      <c r="C80" s="75"/>
      <c r="D80" s="90"/>
      <c r="E80" s="59"/>
    </row>
    <row r="81" spans="1:5" ht="39" customHeight="1" thickBot="1">
      <c r="A81" s="78" t="str">
        <f>List!D61</f>
        <v>Authorisers Name for Timesheet</v>
      </c>
      <c r="B81" s="119"/>
      <c r="C81" s="76" t="str">
        <f>IF(ISBLANK(B81),List!$D$66,"")</f>
        <v>Mandatory field,please enter valid details</v>
      </c>
      <c r="D81" s="189"/>
      <c r="E81" s="59"/>
    </row>
    <row r="82" spans="1:5" ht="14.25" customHeight="1" thickBot="1">
      <c r="A82" s="78"/>
      <c r="B82" s="80"/>
      <c r="C82" s="75"/>
      <c r="D82" s="74"/>
      <c r="E82" s="59"/>
    </row>
    <row r="83" spans="1:5" ht="39" customHeight="1" thickBot="1">
      <c r="A83" s="78" t="str">
        <f>List!D63</f>
        <v>Approval Date</v>
      </c>
      <c r="B83" s="120"/>
      <c r="C83" s="76" t="str">
        <f>IF(ISBLANK(B83),List!$D$66,"")</f>
        <v>Mandatory field,please enter valid details</v>
      </c>
      <c r="D83" s="79"/>
      <c r="E83" s="59"/>
    </row>
    <row r="84" spans="1:5" ht="13.5" customHeight="1">
      <c r="A84" s="81"/>
      <c r="B84" s="82"/>
      <c r="C84" s="83"/>
      <c r="D84" s="84"/>
      <c r="E84" s="59"/>
    </row>
    <row r="85" spans="1:5" ht="54" customHeight="1" thickBot="1">
      <c r="A85" s="196" t="str">
        <f>List!D64</f>
        <v>Timesheets can't be emailed from a general email address. A valid University of Galway email address of the budget holder or delegate of the cost centre must be used.</v>
      </c>
      <c r="B85" s="197"/>
      <c r="C85" s="197"/>
      <c r="D85" s="198"/>
      <c r="E85" s="59"/>
    </row>
    <row r="86" spans="1:5" ht="44.25" customHeight="1" thickBot="1">
      <c r="A86" s="199" t="str">
        <f>List!D65</f>
        <v>The Authoriser for the cost centre must email this form to timesheets.bureau@universityofgalway.ie</v>
      </c>
      <c r="B86" s="200"/>
      <c r="C86" s="200"/>
      <c r="D86" s="201"/>
      <c r="E86" s="59"/>
    </row>
  </sheetData>
  <sheetProtection algorithmName="SHA-512" hashValue="g89rI2UQaHJOIJbAR528Xd/aT/IFonO5aWtnoNZWb2Eqn27MIog1v2KiQtXoTQknAM4xdjbJdgOwilC3qSicWQ==" saltValue="wf2aFnMI+9LBb/SN8xfgyg==" spinCount="100000" sheet="1" objects="1" scenarios="1" selectLockedCells="1"/>
  <mergeCells count="26">
    <mergeCell ref="B1:C1"/>
    <mergeCell ref="B2:C2"/>
    <mergeCell ref="A75:D75"/>
    <mergeCell ref="A73:D73"/>
    <mergeCell ref="A5:D5"/>
    <mergeCell ref="A3:D3"/>
    <mergeCell ref="A13:D13"/>
    <mergeCell ref="A9:D9"/>
    <mergeCell ref="A11:D11"/>
    <mergeCell ref="A7:D7"/>
    <mergeCell ref="A12:D12"/>
    <mergeCell ref="B15:C15"/>
    <mergeCell ref="B17:C17"/>
    <mergeCell ref="B32:C32"/>
    <mergeCell ref="B21:C21"/>
    <mergeCell ref="B25:C25"/>
    <mergeCell ref="A85:D85"/>
    <mergeCell ref="A86:D86"/>
    <mergeCell ref="A19:D19"/>
    <mergeCell ref="A74:D74"/>
    <mergeCell ref="A71:D71"/>
    <mergeCell ref="A70:D70"/>
    <mergeCell ref="A72:D72"/>
    <mergeCell ref="A29:D29"/>
    <mergeCell ref="A30:D30"/>
    <mergeCell ref="B27:C27"/>
  </mergeCells>
  <conditionalFormatting sqref="A36:A65">
    <cfRule type="cellIs" dxfId="11" priority="19" operator="equal">
      <formula>"(DD-MMM-YY)"</formula>
    </cfRule>
  </conditionalFormatting>
  <conditionalFormatting sqref="C77 C79 C81 C83">
    <cfRule type="containsText" dxfId="10" priority="7" operator="containsText" text="Réimse éigeantach">
      <formula>NOT(ISERROR(SEARCH("Réimse éigeantach",C77)))</formula>
    </cfRule>
    <cfRule type="containsText" dxfId="9" priority="8" operator="containsText" text="Mandatory field">
      <formula>NOT(ISERROR(SEARCH("Mandatory field",C77)))</formula>
    </cfRule>
  </conditionalFormatting>
  <conditionalFormatting sqref="D15 D17">
    <cfRule type="containsText" dxfId="8" priority="4" operator="containsText" text="Réimse éigeantach">
      <formula>NOT(ISERROR(SEARCH("Réimse éigeantach",D15)))</formula>
    </cfRule>
  </conditionalFormatting>
  <conditionalFormatting sqref="D15:D18 E19:E26 D32 E33 E28:E31">
    <cfRule type="containsText" dxfId="7" priority="14" operator="containsText" text="Mandatory">
      <formula>NOT(ISERROR(SEARCH("Mandatory",D15)))</formula>
    </cfRule>
  </conditionalFormatting>
  <conditionalFormatting sqref="D21 D23 D25">
    <cfRule type="containsText" dxfId="6" priority="9" operator="containsText" text="Réimse">
      <formula>NOT(ISERROR(SEARCH("Réimse",D21)))</formula>
    </cfRule>
    <cfRule type="containsText" dxfId="5" priority="10" operator="containsText" text="Mandatory">
      <formula>NOT(ISERROR(SEARCH("Mandatory",D21)))</formula>
    </cfRule>
  </conditionalFormatting>
  <conditionalFormatting sqref="D32 E33">
    <cfRule type="containsText" dxfId="4" priority="11" operator="containsText" text="Réimse éigeantach; roghnaigh an cineál oibre ceart">
      <formula>NOT(ISERROR(SEARCH("Réimse éigeantach; roghnaigh an cineál oibre ceart",D32)))</formula>
    </cfRule>
  </conditionalFormatting>
  <conditionalFormatting sqref="E36">
    <cfRule type="containsText" dxfId="3" priority="16" operator="containsText" text="Claim cannot be processed without date of work (dd/mmm/yy)">
      <formula>NOT(ISERROR(SEARCH("Claim cannot be processed without date of work (dd/mmm/yy)",E36)))</formula>
    </cfRule>
  </conditionalFormatting>
  <conditionalFormatting sqref="E27">
    <cfRule type="containsText" dxfId="2" priority="3" operator="containsText" text="Mandatory">
      <formula>NOT(ISERROR(SEARCH("Mandatory",E27)))</formula>
    </cfRule>
  </conditionalFormatting>
  <conditionalFormatting sqref="D27">
    <cfRule type="containsText" dxfId="1" priority="1" operator="containsText" text="Réimse">
      <formula>NOT(ISERROR(SEARCH("Réimse",D27)))</formula>
    </cfRule>
    <cfRule type="containsText" dxfId="0" priority="2" operator="containsText" text="Mandatory">
      <formula>NOT(ISERROR(SEARCH("Mandatory",D27)))</formula>
    </cfRule>
  </conditionalFormatting>
  <dataValidations xWindow="477" yWindow="588" count="10">
    <dataValidation type="textLength" allowBlank="1" showInputMessage="1" showErrorMessage="1" errorTitle="Incorrect Payroll number" error="The payroll number must have 6 digits and you will find this on your previous payslip or contact your authoriser." promptTitle="Enter 6 digit Payroll number" prompt="Input your 6 digit Payroll ID Number for casual work payments_x000a_    _x000a_DO NOT USE SCHOLARSHIP NUMBER_x000a__x000a_DO NOT SUBMIT FORMS WITHOUT PAYROLL ID NUMBER_x000a__x000a_NO PAYROLL ID NUMBER CONTACT THE SCHOOL FOR HELP" sqref="B28 B23" xr:uid="{00000000-0002-0000-0100-000000000000}">
      <formula1>6</formula1>
      <formula2>6</formula2>
    </dataValidation>
    <dataValidation showInputMessage="1" showErrorMessage="1" sqref="E36:E65" xr:uid="{00000000-0002-0000-0100-000004000000}"/>
    <dataValidation type="custom" allowBlank="1" showInputMessage="1" showErrorMessage="1" sqref="F37" xr:uid="{00000000-0002-0000-0100-000005000000}">
      <formula1>F36&lt;=24</formula1>
    </dataValidation>
    <dataValidation type="date" allowBlank="1" showInputMessage="1" showErrorMessage="1" error="Date Format DD-MMM-YY._x000a__x000a_Date cannot be greater than today." prompt="Please input the date the work was undertaken (DD-MMM-YY)._x000a__x000a_DO NOT INPUT A DATE RANGE" sqref="A36:A65" xr:uid="{00000000-0002-0000-0100-000008000000}">
      <formula1>44927</formula1>
      <formula2>TODAY()</formula2>
    </dataValidation>
    <dataValidation type="date" allowBlank="1" showErrorMessage="1" errorTitle="Error / Earráid" error="1. Date Format DD-MMM-YY_x000a_2. Can't enter future dates for payment._x000a__x000a_1. Formáid an Dáta LL-MMM-BB_x000a_2. Ní féidir dátaí amach anseo a chur isteach le haghaidh íocaíochta." sqref="B83:B84" xr:uid="{917ADE87-7E0D-43D7-A026-C92A03DD0280}">
      <formula1>43831</formula1>
      <formula2>TODAY()</formula2>
    </dataValidation>
    <dataValidation type="custom" operator="lessThanOrEqual" showInputMessage="1" showErrorMessage="1" errorTitle="Error" error="Error.To correct:_x000a_Error.To correct:_x000a_1.Ensure above sections are completed._x000a_2.Ensure entered &lt; 12 hours. It is unusual that hours worked would be more than 12 per day. " promptTitle="Enter number of hours worked" prompt="Enter number of hours worked per day. This is needed to calculate your PRSI correctly." sqref="B37:B65" xr:uid="{14FF3771-F892-4F00-81BE-69BCDA513A29}">
      <formula1>AND((NOT(ISBLANK($B$21))),(NOT(ISBLANK($B$23))),(NOT(ISBLANK($D$23))),(NOT(ISBLANK($B$15))),(NOT(ISBLANK($B$17))),(B37&lt;=12))</formula1>
    </dataValidation>
    <dataValidation type="date" operator="greaterThan" allowBlank="1" showInputMessage="1" showErrorMessage="1" sqref="B25:C25" xr:uid="{886913F2-C5DB-495C-A763-585016D3CABC}">
      <formula1>45292</formula1>
    </dataValidation>
    <dataValidation type="custom" operator="lessThanOrEqual" showInputMessage="1" showErrorMessage="1" errorTitle="Error" error="Error.To correct:_x000a_1.Ensure above sections are completed._x000a_2.Ensure entered &lt; 12 hours. It is unusual that hours worked would be more than 12 per day. " promptTitle="Enter number of hours worked" prompt="Enter number of hours worked per day. This is needed to calculate your PRSI correctly." sqref="B36" xr:uid="{FAEF4A54-F07D-48DD-A094-E40848FD5AD4}">
      <formula1>AND((NOT(ISBLANK($B$21))),(NOT(ISBLANK($B$23))),(NOT(ISBLANK($D$23))),(NOT(ISBLANK($B$15))),(NOT(ISBLANK($B$17))),(B36&lt;=12))</formula1>
    </dataValidation>
    <dataValidation type="decimal" operator="greaterThanOrEqual" allowBlank="1" showInputMessage="1" showErrorMessage="1" errorTitle="Rate incorrect" error="The hourly rate cannot be lower than the 2026 statutory minimum wage of €14.15." promptTitle="Rate" prompt="The hourly rate cannot be lower than the 2026 statutory minimum wage of €14.15." sqref="C36:C65" xr:uid="{E4388EA3-9DD9-49E9-98DC-F37AD450E00C}">
      <formula1>14.15</formula1>
    </dataValidation>
    <dataValidation type="list" allowBlank="1" showInputMessage="1" showErrorMessage="1" sqref="B33:D33" xr:uid="{00000000-0002-0000-0100-00000C000000}">
      <formula1>#REF!</formula1>
    </dataValidation>
  </dataValidations>
  <hyperlinks>
    <hyperlink ref="F15" r:id="rId1" display="Payments Processed by Timesheets" xr:uid="{2747B9C3-0B1D-4586-9719-E659FD42642F}"/>
  </hyperlinks>
  <pageMargins left="0.51181102362204722" right="0.39370078740157483" top="0.35433070866141736" bottom="0.35433070866141736" header="0.31496062992125984" footer="0.31496062992125984"/>
  <pageSetup paperSize="9" scale="51" orientation="portrait" r:id="rId2"/>
  <drawing r:id="rId3"/>
  <extLst>
    <ext xmlns:x14="http://schemas.microsoft.com/office/spreadsheetml/2009/9/main" uri="{CCE6A557-97BC-4b89-ADB6-D9C93CAAB3DF}">
      <x14:dataValidations xmlns:xm="http://schemas.microsoft.com/office/excel/2006/main" xWindow="477" yWindow="588" count="5">
        <x14:dataValidation type="list" allowBlank="1" showInputMessage="1" showErrorMessage="1" xr:uid="{00000000-0002-0000-0100-00000A000000}">
          <x14:formula1>
            <xm:f>List!$D$29:$D$31</xm:f>
          </x14:formula1>
          <xm:sqref>D28 B27:C27</xm:sqref>
        </x14:dataValidation>
        <x14:dataValidation type="list" allowBlank="1" showInputMessage="1" showErrorMessage="1" xr:uid="{00000000-0002-0000-0100-00000B000000}">
          <x14:formula1>
            <xm:f>List!$D$36:$D$40</xm:f>
          </x14:formula1>
          <xm:sqref>B33:D33</xm:sqref>
        </x14:dataValidation>
        <x14:dataValidation type="list" allowBlank="1" showInputMessage="1" showErrorMessage="1" xr:uid="{E42D9AC8-C626-477F-8EB0-B49E4A671F66}">
          <x14:formula1>
            <xm:f>List!$B$1:$B$3</xm:f>
          </x14:formula1>
          <xm:sqref>B1</xm:sqref>
        </x14:dataValidation>
        <x14:dataValidation type="list" allowBlank="1" showInputMessage="1" showErrorMessage="1" xr:uid="{F5ED3A07-D6A1-4C4B-B3C6-07DF15BEE519}">
          <x14:formula1>
            <xm:f>List!$D$16:$D$18</xm:f>
          </x14:formula1>
          <xm:sqref>B15:B16</xm:sqref>
        </x14:dataValidation>
        <x14:dataValidation type="list" allowBlank="1" showInputMessage="1" showErrorMessage="1" xr:uid="{08FEFB5B-9E80-4CD3-ADA0-3B8253C1C529}">
          <x14:formula1>
            <xm:f>List!$D$20:$D$22</xm:f>
          </x14:formula1>
          <xm:sqref>B17:B18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C56"/>
  <sheetViews>
    <sheetView showGridLines="0" zoomScale="115" zoomScaleNormal="115" workbookViewId="0">
      <selection activeCell="A4" sqref="A4"/>
    </sheetView>
  </sheetViews>
  <sheetFormatPr defaultRowHeight="15"/>
  <cols>
    <col min="1" max="1" width="9.140625" style="1"/>
    <col min="2" max="2" width="124" customWidth="1"/>
  </cols>
  <sheetData>
    <row r="1" spans="1:3" ht="18.75">
      <c r="A1" s="145"/>
      <c r="B1" s="146" t="str">
        <f>List!D85</f>
        <v>NOTES (1 - 11)</v>
      </c>
    </row>
    <row r="2" spans="1:3" ht="19.5" thickBot="1">
      <c r="A2" s="147"/>
      <c r="B2" s="148"/>
    </row>
    <row r="3" spans="1:3" ht="18.75">
      <c r="A3" s="149">
        <v>1</v>
      </c>
      <c r="B3" s="150" t="str">
        <f>List!D86</f>
        <v>Student Ambassador Duties</v>
      </c>
    </row>
    <row r="4" spans="1:3" ht="60">
      <c r="A4" s="151"/>
      <c r="B4" s="152" t="str">
        <f>List!D87</f>
        <v>Represent and promote the University through marketing, outreach, student engagement, social media and event support activities. Duties may include assisting at open days, campus tours, careers and recruitment events, creating promotional content, supporting prospective and current students, sharing information about student life and University services and acting as a positive ambassador for the University.</v>
      </c>
    </row>
    <row r="5" spans="1:3" ht="15.75" thickBot="1">
      <c r="A5" s="153"/>
      <c r="B5" s="154"/>
    </row>
    <row r="6" spans="1:3" ht="15.75" thickBot="1">
      <c r="A6" s="2"/>
      <c r="B6" s="3"/>
    </row>
    <row r="7" spans="1:3" ht="18.75">
      <c r="A7" s="149">
        <v>2</v>
      </c>
      <c r="B7" s="155" t="str">
        <f>List!D88</f>
        <v>Agreed in advance with the HR Office</v>
      </c>
    </row>
    <row r="8" spans="1:3" ht="30">
      <c r="A8" s="151"/>
      <c r="B8" s="156" t="str">
        <f>List!D89</f>
        <v>Work that necessitates the use of this timesheet should be agreed in advance with the HR office.  No individual should be engaged without first consulting the HR office for advice.</v>
      </c>
    </row>
    <row r="9" spans="1:3" ht="15.75" thickBot="1">
      <c r="A9" s="4"/>
      <c r="B9" s="5" t="s">
        <v>4</v>
      </c>
    </row>
    <row r="10" spans="1:3" ht="15.75" thickBot="1">
      <c r="A10" s="2"/>
      <c r="B10" s="3"/>
    </row>
    <row r="11" spans="1:3" ht="18.75">
      <c r="A11" s="149">
        <v>3</v>
      </c>
      <c r="B11" s="155" t="str">
        <f>List!D91</f>
        <v>Payroll Information for Managers</v>
      </c>
    </row>
    <row r="12" spans="1:3" s="55" customFormat="1" ht="30">
      <c r="A12" s="157"/>
      <c r="B12" s="152" t="str">
        <f>List!D92</f>
        <v>Managers can find additional information on the recruitment and payment process at the link below</v>
      </c>
      <c r="C12"/>
    </row>
    <row r="13" spans="1:3" ht="15.75" thickBot="1">
      <c r="A13" s="4"/>
      <c r="B13" s="6" t="str">
        <f>List!D93</f>
        <v>Payroll Information for Managers</v>
      </c>
    </row>
    <row r="14" spans="1:3" ht="15.75" thickBot="1">
      <c r="A14" s="2"/>
      <c r="B14" s="3"/>
    </row>
    <row r="15" spans="1:3" ht="18.75">
      <c r="A15" s="149">
        <v>4</v>
      </c>
      <c r="B15" s="155" t="str">
        <f>List!D94</f>
        <v>Who is considered a New Claimant/Employee</v>
      </c>
    </row>
    <row r="16" spans="1:3">
      <c r="A16" s="151"/>
      <c r="B16" s="158" t="str">
        <f>List!D95</f>
        <v xml:space="preserve">This is your first payment as an employee of University of Galway and your first time being paid by the Payroll Office. </v>
      </c>
    </row>
    <row r="17" spans="1:2" ht="30">
      <c r="A17" s="151"/>
      <c r="B17" s="158" t="str">
        <f>List!D96</f>
        <v>Or the only payment you have received from University of Galway is or was for a scholarship stipend - this is not a work payment and therefore you are a new claimant and you need a new payroll number.</v>
      </c>
    </row>
    <row r="18" spans="1:2">
      <c r="A18" s="159"/>
      <c r="B18" s="158" t="str">
        <f>List!D97</f>
        <v xml:space="preserve"> You need to complete the "New Hourly Paid Employee Set Up Form". Please find the form on the following link:-</v>
      </c>
    </row>
    <row r="19" spans="1:2" ht="15.75" thickBot="1">
      <c r="A19" s="11"/>
      <c r="B19" s="6" t="str">
        <f>List!D98</f>
        <v>New Hourly Paid Employee Set Up Form</v>
      </c>
    </row>
    <row r="20" spans="1:2" ht="15.75" thickBot="1">
      <c r="A20" s="8"/>
      <c r="B20" s="9"/>
    </row>
    <row r="21" spans="1:2" ht="18.75">
      <c r="A21" s="149">
        <v>5</v>
      </c>
      <c r="B21" s="160" t="str">
        <f>List!D99</f>
        <v>Not a New Claimant but your payslip postal address or bank details need to be amended</v>
      </c>
    </row>
    <row r="22" spans="1:2" ht="60">
      <c r="A22" s="151"/>
      <c r="B22" s="158" t="str">
        <f>List!D100</f>
        <v>Not a New Claimant = You were paid before as a Hourly Paid Employee. You were paid before as a Part Time or Full Time Employee with a contract.  You will always have to use the same payroll number you had for these payments. You can find your payroll number on Revenue on Line or your bank statement. If you have difficulty finding your Payroll Number please email payroll@universityofgalway.ie giving your PPS number to find your payroll ID number</v>
      </c>
    </row>
    <row r="23" spans="1:2" ht="30">
      <c r="A23" s="151"/>
      <c r="B23" s="158" t="str">
        <f>List!D101</f>
        <v xml:space="preserve"> You need to complete the "Change of Bank Details Form" and only details completed on this form can be amended on the University of Galway records. Please find the form on the following link:-</v>
      </c>
    </row>
    <row r="24" spans="1:2" ht="15.75" thickBot="1">
      <c r="A24" s="4"/>
      <c r="B24" s="6" t="str">
        <f>List!D102</f>
        <v>Change of Bank Details Form</v>
      </c>
    </row>
    <row r="25" spans="1:2" ht="15.75" thickBot="1">
      <c r="A25" s="2"/>
      <c r="B25" s="10"/>
    </row>
    <row r="26" spans="1:2" ht="18.75">
      <c r="A26" s="149">
        <v>6</v>
      </c>
      <c r="B26" s="155" t="str">
        <f>List!D103</f>
        <v>Personal Details on the Timesheet</v>
      </c>
    </row>
    <row r="27" spans="1:2">
      <c r="A27" s="151"/>
      <c r="B27" s="161" t="str">
        <f>List!D104</f>
        <v>All details in this section must be completed in full and accurately or your form will be rejected.</v>
      </c>
    </row>
    <row r="28" spans="1:2">
      <c r="A28" s="151"/>
      <c r="B28" s="162" t="str">
        <f>List!D105</f>
        <v>A common error is entering incorrect Payroll ID number. If the incorrect Payroll ID number is entered:-</v>
      </c>
    </row>
    <row r="29" spans="1:2">
      <c r="A29" s="151"/>
      <c r="B29" s="161" t="str">
        <f>List!D106</f>
        <v>(a) Your timesheet will be rejected if this is spotted</v>
      </c>
    </row>
    <row r="30" spans="1:2">
      <c r="A30" s="151"/>
      <c r="B30" s="161" t="str">
        <f>List!D107</f>
        <v>(b) The wrong employee could receive your payment if the Payroll ID Number belongs to another employee</v>
      </c>
    </row>
    <row r="31" spans="1:2">
      <c r="A31" s="151"/>
      <c r="B31" s="161" t="str">
        <f>List!D108</f>
        <v>(c) Your Scholarship Payslip number is entered - this will be rejected as these payments can not be paid on these numbers</v>
      </c>
    </row>
    <row r="32" spans="1:2" ht="15.75" thickBot="1">
      <c r="A32" s="153"/>
      <c r="B32" s="163" t="str">
        <f>List!D109</f>
        <v>All Payroll ID Numbers have 6 digits i.e. 123456 or 012345 Please make note of your payroll number for future claims</v>
      </c>
    </row>
    <row r="33" spans="1:2" ht="15.75" thickBot="1">
      <c r="A33" s="164"/>
      <c r="B33" s="165"/>
    </row>
    <row r="34" spans="1:2" ht="18.75">
      <c r="A34" s="166">
        <v>7</v>
      </c>
      <c r="B34" s="167" t="str">
        <f>List!D110</f>
        <v>Tax, USC &amp; Emergency Tax</v>
      </c>
    </row>
    <row r="35" spans="1:2" ht="30">
      <c r="A35" s="168"/>
      <c r="B35" s="194" t="str">
        <f>List!D111</f>
        <v xml:space="preserve">You will be on EMERGENCY TAX &amp; USC if University of Galway is not listed on your Tax Credit Certificate as your employer or as one of your employers for the current tax year.  </v>
      </c>
    </row>
    <row r="36" spans="1:2" ht="30">
      <c r="A36" s="168"/>
      <c r="B36" s="195" t="str">
        <f>List!D112</f>
        <v>Please click on tax &amp; revenue information below for important information in relation to TAX &amp; USC and how to register your employment at University of Galway with the Revenue</v>
      </c>
    </row>
    <row r="37" spans="1:2" ht="15.75" thickBot="1">
      <c r="A37" s="13"/>
      <c r="B37" s="14" t="str">
        <f>List!D113</f>
        <v>Tax &amp; Revenue Information</v>
      </c>
    </row>
    <row r="38" spans="1:2" ht="15.75" thickBot="1">
      <c r="A38" s="2"/>
      <c r="B38" s="12"/>
    </row>
    <row r="39" spans="1:2" ht="18.75">
      <c r="A39" s="149">
        <v>8</v>
      </c>
      <c r="B39" s="169" t="str">
        <f>List!D114</f>
        <v>Details of Work Undertaken</v>
      </c>
    </row>
    <row r="40" spans="1:2">
      <c r="A40" s="151"/>
      <c r="B40" s="170" t="str">
        <f>List!D115</f>
        <v>Type of Work – This Form Is for Student Ambassador Duties Only</v>
      </c>
    </row>
    <row r="41" spans="1:2" ht="30">
      <c r="A41" s="151"/>
      <c r="B41" s="170" t="str">
        <f>List!D116</f>
        <v>Date of Work – Enter the actual date worked. A separate entry is required for each day worked to ensure correct PRSI contributions and entitlement to Social Welfare benefits and the State Pension. Therefore this field is restricted to entering single date.</v>
      </c>
    </row>
    <row r="42" spans="1:2">
      <c r="A42" s="151"/>
      <c r="B42" s="170" t="str">
        <f>List!D117</f>
        <v>Number of hours per date - You need to enter the number of hours  you worked for each day i.e. per hour</v>
      </c>
    </row>
    <row r="43" spans="1:2">
      <c r="A43" s="151"/>
      <c r="B43" s="170" t="str">
        <f>List!D118</f>
        <v>Rate per hour - Enter the rate of pay (must not be less than minimum wage) in each box you enter a date. Your manager will advise this</v>
      </c>
    </row>
    <row r="44" spans="1:2" ht="15.75" thickBot="1">
      <c r="A44" s="153"/>
      <c r="B44" s="171" t="str">
        <f>List!D119</f>
        <v>Value - This is calculated by a formula and a manual entry is not allowed. Number x Rate = Value</v>
      </c>
    </row>
    <row r="45" spans="1:2" ht="15.75" thickBot="1">
      <c r="A45" s="164"/>
      <c r="B45" s="165"/>
    </row>
    <row r="46" spans="1:2" ht="18.75">
      <c r="A46" s="149">
        <v>9</v>
      </c>
      <c r="B46" s="160" t="str">
        <f>List!D120</f>
        <v>Annual Leave / Public Holiday Entitlement</v>
      </c>
    </row>
    <row r="47" spans="1:2" ht="45">
      <c r="A47" s="151"/>
      <c r="B47" s="172" t="str">
        <f>List!D121</f>
        <v>Please ensure that you include any hours for annual leave / public holiday separately, where applicable. The onus is on the authorised signatory to maintain suitable annual leave / public holiday records. Guidance on annual leave / public holiday entitlements is available on the following link</v>
      </c>
    </row>
    <row r="48" spans="1:2" ht="15.75" thickBot="1">
      <c r="A48" s="4"/>
      <c r="B48" s="113" t="s">
        <v>5</v>
      </c>
    </row>
    <row r="49" spans="1:2" ht="15.75" thickBot="1">
      <c r="A49" s="2"/>
      <c r="B49" s="3"/>
    </row>
    <row r="50" spans="1:2" ht="18.75">
      <c r="A50" s="173">
        <v>10</v>
      </c>
      <c r="B50" s="160" t="str">
        <f>List!D123</f>
        <v>Authorisation</v>
      </c>
    </row>
    <row r="51" spans="1:2">
      <c r="A51" s="174"/>
      <c r="B51" s="172" t="str">
        <f>List!D124</f>
        <v>Once the timesheet is completed you should send this to your Manger for approval of payment. This must be done via email.</v>
      </c>
    </row>
    <row r="52" spans="1:2" ht="113.25" customHeight="1" thickBot="1">
      <c r="A52" s="175"/>
      <c r="B52" s="176" t="str">
        <f>List!D125</f>
        <v>Once your Manger has approved the timesheet, this should be emailed to timesheets.bureau@universityofgalway.ie  FROM  THE AUTHORISED BUDGET HOLDER OR SIGNATORY’S E-MAIL ACCOUNT, stating that the timesheet has been approved. 
Only timesheets completed correctly and sent from the authoriser’s email can be considered approved and processed. The Authoriser must have the timesheet emailed for payment by the 10th of the month except for December, an earlier deadline will be confirmed in November. 
IMPORTANT: DUE TO PROBLEMS WITH TOO MANY TIMESHEETS ATTACHED TO ONE EMAIL. A MAX OF 3 TIMESHEETS CAN ONLY BE ACCEPTED ON ONE EMAIL FROM THE BUDGET HOLDERS EMAIL ADDRESS FOR APPROVAL.</v>
      </c>
    </row>
    <row r="53" spans="1:2" ht="15.75" thickBot="1">
      <c r="A53" s="164"/>
      <c r="B53" s="177"/>
    </row>
    <row r="54" spans="1:2" ht="18.75">
      <c r="A54" s="149">
        <v>11</v>
      </c>
      <c r="B54" s="155" t="str">
        <f>List!D126</f>
        <v>QUERIES</v>
      </c>
    </row>
    <row r="55" spans="1:2" ht="60">
      <c r="A55" s="151"/>
      <c r="B55" s="178" t="str">
        <f>List!D127</f>
        <v>Queries regarding timesheets submitted should be raised with the person to whom you emailed your timesheet. If the authoriser has further queries for Payroll then the authoriser must email timesheets.bureau@universityofgalway.ie giving details of the query including the date the timesheet was emailed.  Do not attach copy of timesheet to avoid duplicated payments. If a copy of the timesheet is required to look into the query this will be requested from you.</v>
      </c>
    </row>
    <row r="56" spans="1:2" ht="15.75" thickBot="1">
      <c r="A56" s="153"/>
      <c r="B56" s="179"/>
    </row>
  </sheetData>
  <sheetProtection algorithmName="SHA-512" hashValue="thgBGkveNoB+1EBk2Pk1HIR3vIjxVej2kPEPJun+3LpvapcnpSbX5RwjvDBC6cYpTb/HAlh8UN6cvi38afChMA==" saltValue="KYDAJo/xTTQeLWAC1xTLGg==" spinCount="100000" sheet="1" objects="1" scenarios="1" selectLockedCells="1"/>
  <hyperlinks>
    <hyperlink ref="B9" r:id="rId1" xr:uid="{00000000-0004-0000-0000-000000000000}"/>
    <hyperlink ref="B13" r:id="rId2" display="Payroll Information for Managers" xr:uid="{00000000-0004-0000-0000-000002000000}"/>
    <hyperlink ref="B37" r:id="rId3" display="https://www.universityofgalway.ie/payroll/deductionsinformation/revenue-tax-information/" xr:uid="{00000000-0004-0000-0000-000003000000}"/>
    <hyperlink ref="B24" r:id="rId4" display="https://forms.office.com/pages/responsepage.aspx?id=hrHjE0bEq0qcbZq5u3aBbAW0GvF8HB5HtBAgEwKeJixUNk9XWDkxTzhDMUw3V0ZUU1RQRDhKUEJYSyQlQCN0PWcu&amp;wdLOR=cC06355BA-0981-4F62-A2F9-7BA164AB4590" xr:uid="{00000000-0004-0000-0000-000005000000}"/>
    <hyperlink ref="B19" r:id="rId5" display="https://www.universityofgalway.ie/human-resources/recruitment-and-selection/recruitment-and-selection/teachingsupportstaff/" xr:uid="{00000000-0004-0000-0000-000006000000}"/>
  </hyperlinks>
  <pageMargins left="0.70866141732283472" right="0.70866141732283472" top="0.74803149606299213" bottom="0.74803149606299213" header="0.31496062992125984" footer="0.31496062992125984"/>
  <pageSetup paperSize="9" orientation="landscape"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E13A9-0E0F-41DD-A72B-95E581AB4F9E}">
  <dimension ref="B1:G142"/>
  <sheetViews>
    <sheetView topLeftCell="A89" workbookViewId="0">
      <selection activeCell="B92" sqref="B92"/>
    </sheetView>
  </sheetViews>
  <sheetFormatPr defaultRowHeight="15"/>
  <cols>
    <col min="1" max="1" width="4.85546875" style="7" customWidth="1"/>
    <col min="2" max="2" width="70" style="62" customWidth="1"/>
    <col min="3" max="3" width="58.7109375" style="64" customWidth="1"/>
    <col min="4" max="4" width="67.5703125" style="73" customWidth="1"/>
    <col min="5" max="16384" width="9.140625" style="7"/>
  </cols>
  <sheetData>
    <row r="1" spans="2:7">
      <c r="B1" s="63" t="s">
        <v>6</v>
      </c>
      <c r="C1" s="63" t="s">
        <v>7</v>
      </c>
      <c r="D1" s="68" t="str">
        <f>IF('Timesheet - Bileog ama'!$B$1=List!$B$3,C1,B1)</f>
        <v>Select English / Roghnaigh Gaeilge</v>
      </c>
    </row>
    <row r="2" spans="2:7">
      <c r="B2" s="63" t="s">
        <v>0</v>
      </c>
      <c r="C2" s="63"/>
      <c r="D2" s="70"/>
    </row>
    <row r="3" spans="2:7">
      <c r="B3" s="63" t="s">
        <v>8</v>
      </c>
      <c r="C3" s="63"/>
      <c r="D3" s="70"/>
    </row>
    <row r="4" spans="2:7" ht="15.75">
      <c r="B4" s="69" t="s">
        <v>9</v>
      </c>
      <c r="C4" s="69" t="s">
        <v>10</v>
      </c>
      <c r="D4" s="71" t="s">
        <v>11</v>
      </c>
    </row>
    <row r="5" spans="2:7">
      <c r="B5" s="63" t="s">
        <v>12</v>
      </c>
      <c r="C5" s="63" t="s">
        <v>13</v>
      </c>
      <c r="D5" s="68" t="str">
        <f>IF('Timesheet - Bileog ama'!$B$1=List!$B$3,C5,B5)</f>
        <v>University of Galway</v>
      </c>
    </row>
    <row r="6" spans="2:7">
      <c r="B6" s="63" t="s">
        <v>14</v>
      </c>
      <c r="C6" s="63" t="s">
        <v>15</v>
      </c>
      <c r="D6" s="68" t="str">
        <f>IF('Timesheet - Bileog ama'!$B$1=List!$B$3,C6,B6)</f>
        <v xml:space="preserve">Student Ambassador Timesheet V1       </v>
      </c>
    </row>
    <row r="7" spans="2:7" ht="60">
      <c r="B7" s="62" t="s">
        <v>16</v>
      </c>
      <c r="C7" s="62" t="s">
        <v>17</v>
      </c>
      <c r="D7" s="68" t="str">
        <f>IF('Timesheet - Bileog ama'!$B$1=List!$B$3,C7,B7)</f>
        <v xml:space="preserve">Purpose: This form is specifically for:
1. Student Ambassador Hourly Paid Work (i.e., open days, orientation)
</v>
      </c>
    </row>
    <row r="8" spans="2:7" ht="75">
      <c r="B8" s="62" t="s">
        <v>18</v>
      </c>
      <c r="C8" s="62" t="s">
        <v>19</v>
      </c>
      <c r="D8" s="68" t="str">
        <f>IF('Timesheet - Bileog ama'!$B$1=List!$B$3,C8,B8)</f>
        <v>Please note that this timesheet must be completed on screen. DO NOT ATTEMPT to email this timesheet until all the relevant lines have been completed as the timesheet will be returned if any information is incorrect or incomplete.</v>
      </c>
    </row>
    <row r="9" spans="2:7" ht="30">
      <c r="B9" s="62" t="s">
        <v>20</v>
      </c>
      <c r="C9" s="62" t="s">
        <v>21</v>
      </c>
      <c r="D9" s="68" t="str">
        <f>IF('Timesheet - Bileog ama'!$B$1=List!$B$3,C9,B9)</f>
        <v xml:space="preserve">***REQUEST FOR PAYMENT MUST BE SUBMITTED NO LATER THAN 3 MONTHS OF DATE WORKED***  </v>
      </c>
      <c r="E9" s="64"/>
      <c r="F9" s="64"/>
      <c r="G9" s="64"/>
    </row>
    <row r="10" spans="2:7" ht="75">
      <c r="B10" s="62" t="s">
        <v>22</v>
      </c>
      <c r="C10" s="62" t="s">
        <v>23</v>
      </c>
      <c r="D10" s="68" t="str">
        <f>IF('Timesheet - Bileog ama'!$B$1=List!$B$3,C10,B10)</f>
        <v xml:space="preserve">DEADLINE: If this timesheet is completed accurately and emailed by the BUDGET HOLDER OR DELEGATE APPROVER for the specific Cost Centre to the Bureau no later than 5pm on the 5th (except December, which has a deadline of November 28th) it will be included in the next payroll. </v>
      </c>
    </row>
    <row r="11" spans="2:7" ht="45">
      <c r="B11" s="62" t="s">
        <v>24</v>
      </c>
      <c r="C11" s="62" t="s">
        <v>25</v>
      </c>
      <c r="D11" s="68" t="str">
        <f>IF('Timesheet - Bileog ama'!$B$1=List!$B$3,C11,B11)</f>
        <v xml:space="preserve">CLAIMANT: EMAIL THE COMPLETED TIMESHEET TO THE AUTHORISER IN THE SCHOOL OR DEPARTMENT </v>
      </c>
    </row>
    <row r="12" spans="2:7" ht="45">
      <c r="B12" s="62" t="s">
        <v>26</v>
      </c>
      <c r="C12" s="62" t="s">
        <v>27</v>
      </c>
      <c r="D12" s="68" t="str">
        <f>IF('Timesheet - Bileog ama'!$B$1=List!$B$3,C12,B12)</f>
        <v>AUTHORISER: CHECK, AUTHORISE AND EMAIL THIS COMPLETED FORM TO: timesheets.bureau@universityofgalway.ie</v>
      </c>
    </row>
    <row r="13" spans="2:7">
      <c r="B13" s="65"/>
      <c r="C13" s="66"/>
      <c r="D13" s="72"/>
    </row>
    <row r="14" spans="2:7" ht="30">
      <c r="B14" s="62" t="s">
        <v>28</v>
      </c>
      <c r="C14" s="62" t="s">
        <v>29</v>
      </c>
      <c r="D14" s="68" t="str">
        <f>IF('Timesheet - Bileog ama'!$B$1=List!$B$3,C14,B14)</f>
        <v>New Claimant or Change in Personal Details/Bank Details/Address:</v>
      </c>
    </row>
    <row r="15" spans="2:7" ht="30">
      <c r="B15" s="62" t="s">
        <v>30</v>
      </c>
      <c r="C15" s="62" t="s">
        <v>31</v>
      </c>
      <c r="D15" s="68" t="str">
        <f>IF('Timesheet - Bileog ama'!$B$1=List!$B$3,C15,B15)</f>
        <v>For New Employees: Are you a new Claimant paid for the first time? (Scholarship Payments not relevant)</v>
      </c>
    </row>
    <row r="16" spans="2:7">
      <c r="B16" s="62" t="s">
        <v>1</v>
      </c>
      <c r="C16" s="62" t="s">
        <v>32</v>
      </c>
      <c r="D16" s="68" t="str">
        <f>IF('Timesheet - Bileog ama'!$B$1=List!$B$3,C16,B16)</f>
        <v>Click in this box &amp; Select from drop down list</v>
      </c>
    </row>
    <row r="17" spans="2:4" ht="30">
      <c r="B17" s="62" t="s">
        <v>33</v>
      </c>
      <c r="C17" s="62" t="s">
        <v>34</v>
      </c>
      <c r="D17" s="68" t="str">
        <f>IF('Timesheet - Bileog ama'!$B$1=List!$B$3,C17,B17)</f>
        <v>Yes (First complete the "New Hourly Paid Employee Set Up Form")</v>
      </c>
    </row>
    <row r="18" spans="2:4">
      <c r="B18" s="62" t="s">
        <v>35</v>
      </c>
      <c r="C18" s="62" t="s">
        <v>36</v>
      </c>
      <c r="D18" s="68" t="str">
        <f>IF('Timesheet - Bileog ama'!$B$1=List!$B$3,C18,B18)</f>
        <v>No (I have a Payroll ID Number)</v>
      </c>
    </row>
    <row r="19" spans="2:4" ht="30">
      <c r="B19" s="62" t="s">
        <v>37</v>
      </c>
      <c r="C19" s="62" t="s">
        <v>38</v>
      </c>
      <c r="D19" s="68" t="str">
        <f>IF('Timesheet - Bileog ama'!$B$1=List!$B$3,C19,B19)</f>
        <v>For Previous/Current Employees: Do you wish to change your Bank Details?</v>
      </c>
    </row>
    <row r="20" spans="2:4">
      <c r="B20" s="62" t="s">
        <v>1</v>
      </c>
      <c r="C20" s="62" t="s">
        <v>32</v>
      </c>
      <c r="D20" s="68" t="str">
        <f>IF('Timesheet - Bileog ama'!$B$1=List!$B$3,C20,B20)</f>
        <v>Click in this box &amp; Select from drop down list</v>
      </c>
    </row>
    <row r="21" spans="2:4" ht="30">
      <c r="B21" s="62" t="s">
        <v>39</v>
      </c>
      <c r="C21" s="62" t="s">
        <v>40</v>
      </c>
      <c r="D21" s="68" t="str">
        <f>IF('Timesheet - Bileog ama'!$B$1=List!$B$3,C21,B21)</f>
        <v>Yes (Enter the changes on the "Change of Bank Details Form")</v>
      </c>
    </row>
    <row r="22" spans="2:4">
      <c r="B22" s="62" t="s">
        <v>41</v>
      </c>
      <c r="C22" s="62" t="s">
        <v>42</v>
      </c>
      <c r="D22" s="68" t="str">
        <f>IF('Timesheet - Bileog ama'!$B$1=List!$B$3,C22,B22)</f>
        <v>No (My Personal Details have not changed)</v>
      </c>
    </row>
    <row r="23" spans="2:4">
      <c r="B23" s="65"/>
      <c r="C23" s="66"/>
      <c r="D23" s="72"/>
    </row>
    <row r="24" spans="2:4">
      <c r="B24" s="62" t="s">
        <v>43</v>
      </c>
      <c r="C24" s="62" t="s">
        <v>44</v>
      </c>
      <c r="D24" s="68" t="str">
        <f>IF('Timesheet - Bileog ama'!$B$1=List!$B$3,C24,B24)</f>
        <v>Personal Details</v>
      </c>
    </row>
    <row r="25" spans="2:4">
      <c r="B25" s="62" t="s">
        <v>45</v>
      </c>
      <c r="C25" s="62" t="s">
        <v>46</v>
      </c>
      <c r="D25" s="68" t="str">
        <f>IF('Timesheet - Bileog ama'!$B$1=List!$B$3,C25,B25)</f>
        <v>Forename and Surname:</v>
      </c>
    </row>
    <row r="26" spans="2:4" ht="30">
      <c r="B26" s="62" t="s">
        <v>47</v>
      </c>
      <c r="C26" s="62" t="s">
        <v>48</v>
      </c>
      <c r="D26" s="68" t="str">
        <f>IF('Timesheet - Bileog ama'!$B$1=List!$B$3,C26,B26)</f>
        <v>Employee Payroll ID Number:
(Not Scholarship No.)</v>
      </c>
    </row>
    <row r="27" spans="2:4">
      <c r="B27" s="62" t="s">
        <v>49</v>
      </c>
      <c r="C27" s="62" t="s">
        <v>50</v>
      </c>
      <c r="D27" s="68" t="str">
        <f>IF('Timesheet - Bileog ama'!$B$1=List!$B$3,C27,B27)</f>
        <v>Employment End Date</v>
      </c>
    </row>
    <row r="28" spans="2:4">
      <c r="B28" s="62" t="s">
        <v>51</v>
      </c>
      <c r="C28" s="62" t="s">
        <v>52</v>
      </c>
      <c r="D28" s="68" t="str">
        <f>IF('Timesheet - Bileog ama'!$B$1=List!$B$3,C28,B28)</f>
        <v>Are you currently a registered student at University of Galway?</v>
      </c>
    </row>
    <row r="29" spans="2:4">
      <c r="B29" s="62" t="s">
        <v>1</v>
      </c>
      <c r="C29" s="62" t="s">
        <v>32</v>
      </c>
      <c r="D29" s="68" t="str">
        <f>IF('Timesheet - Bileog ama'!$B$1=List!$B$3,C29,B29)</f>
        <v>Click in this box &amp; Select from drop down list</v>
      </c>
    </row>
    <row r="30" spans="2:4">
      <c r="B30" s="62" t="s">
        <v>53</v>
      </c>
      <c r="C30" s="62" t="s">
        <v>54</v>
      </c>
      <c r="D30" s="68" t="str">
        <f>IF('Timesheet - Bileog ama'!$B$1=List!$B$3,C30,B30)</f>
        <v>Yes</v>
      </c>
    </row>
    <row r="31" spans="2:4" ht="30">
      <c r="B31" s="62" t="s">
        <v>55</v>
      </c>
      <c r="C31" s="62" t="s">
        <v>56</v>
      </c>
      <c r="D31" s="68" t="str">
        <f>IF('Timesheet - Bileog ama'!$B$1=List!$B$3,C31,B31)</f>
        <v>No - A claim cannot be made for Student Ambassador work</v>
      </c>
    </row>
    <row r="32" spans="2:4">
      <c r="B32" s="65"/>
      <c r="C32" s="66"/>
      <c r="D32" s="72"/>
    </row>
    <row r="33" spans="2:4">
      <c r="B33" s="62" t="s">
        <v>57</v>
      </c>
      <c r="C33" s="62" t="s">
        <v>58</v>
      </c>
      <c r="D33" s="68" t="str">
        <f>IF('Timesheet - Bileog ama'!$B$1=List!$B$3,C33,B33)</f>
        <v>Details of Work Undertaken</v>
      </c>
    </row>
    <row r="34" spans="2:4" ht="30">
      <c r="B34" s="62" t="s">
        <v>59</v>
      </c>
      <c r="C34" s="62" t="s">
        <v>60</v>
      </c>
      <c r="D34" s="68" t="str">
        <f>IF('Timesheet - Bileog ama'!$B$1=List!$B$3,C34,B34)</f>
        <v>NOTE - DO NOT COMPLETE THIS SECTION UNTIL YOU HAVE CORRECTLY COMPLETED THE ABOVE</v>
      </c>
    </row>
    <row r="35" spans="2:4">
      <c r="B35" s="62" t="s">
        <v>61</v>
      </c>
      <c r="C35" s="62" t="s">
        <v>62</v>
      </c>
      <c r="D35" s="68" t="str">
        <f>IF('Timesheet - Bileog ama'!$B$1=List!$B$3,C35,B35)</f>
        <v xml:space="preserve">Type of work: </v>
      </c>
    </row>
    <row r="36" spans="2:4">
      <c r="B36" s="62" t="s">
        <v>1</v>
      </c>
      <c r="C36" s="62" t="s">
        <v>32</v>
      </c>
      <c r="D36" s="68" t="str">
        <f>IF('Timesheet - Bileog ama'!$B$1=List!$B$3,C36,B36)</f>
        <v>Click in this box &amp; Select from drop down list</v>
      </c>
    </row>
    <row r="37" spans="2:4" ht="30">
      <c r="B37" s="62" t="s">
        <v>63</v>
      </c>
      <c r="C37" s="62" t="s">
        <v>64</v>
      </c>
      <c r="D37" s="68" t="str">
        <f>IF('Timesheet - Bileog ama'!$B$1=List!$B$3,C37,B37)</f>
        <v>319 - Student Ambassador Hourly Paid Work (i.e. open days, orientation)</v>
      </c>
    </row>
    <row r="38" spans="2:4" ht="45">
      <c r="B38" s="62" t="s">
        <v>65</v>
      </c>
      <c r="C38" s="62" t="s">
        <v>66</v>
      </c>
      <c r="D38" s="68" t="str">
        <f>IF('Timesheet - Bileog ama'!$B$1=List!$B$3,C38,B38)</f>
        <v>319 - Non-Academic Hourly Paid Work subject to written approval by HR / Payroll (Attach approval and Justification for this payment)</v>
      </c>
    </row>
    <row r="39" spans="2:4" ht="30">
      <c r="B39" s="62" t="s">
        <v>67</v>
      </c>
      <c r="C39" s="62" t="s">
        <v>68</v>
      </c>
      <c r="D39" s="68" t="str">
        <f>IF('Timesheet - Bileog ama'!$B$1=List!$B$3,C39,B39)</f>
        <v>319 - Clinical Research Facility Healthy Volunteers (Bone Marrow Donations)</v>
      </c>
    </row>
    <row r="40" spans="2:4" ht="30">
      <c r="B40" s="62" t="s">
        <v>69</v>
      </c>
      <c r="C40" s="62" t="s">
        <v>70</v>
      </c>
      <c r="D40" s="68" t="str">
        <f>IF('Timesheet - Bileog ama'!$B$1=List!$B$3,C40,B40)</f>
        <v>319 - Acting Patients for practical medical exams</v>
      </c>
    </row>
    <row r="41" spans="2:4">
      <c r="B41" s="62" t="s">
        <v>71</v>
      </c>
      <c r="C41" s="62" t="s">
        <v>72</v>
      </c>
      <c r="D41" s="68" t="str">
        <f>IF('Timesheet - Bileog ama'!$B$1=List!$B$3,C41,B41)</f>
        <v>Date of Work</v>
      </c>
    </row>
    <row r="42" spans="2:4" ht="30">
      <c r="B42" s="62" t="s">
        <v>73</v>
      </c>
      <c r="C42" s="62" t="s">
        <v>74</v>
      </c>
      <c r="D42" s="68" t="str">
        <f>IF('Timesheet - Bileog ama'!$B$1=List!$B$3,C42,B42)</f>
        <v>Important: Enter the actual date worked to ensure correct PRSI calculations i.e. 01-Jan-2026</v>
      </c>
    </row>
    <row r="43" spans="2:4">
      <c r="B43" s="62" t="s">
        <v>75</v>
      </c>
      <c r="C43" s="62" t="s">
        <v>76</v>
      </c>
      <c r="D43" s="68" t="str">
        <f>IF('Timesheet - Bileog ama'!$B$1=List!$B$3,C43,B43)</f>
        <v>Number of Hours</v>
      </c>
    </row>
    <row r="44" spans="2:4">
      <c r="B44" s="62" t="s">
        <v>77</v>
      </c>
      <c r="C44" s="62" t="s">
        <v>78</v>
      </c>
      <c r="D44" s="68" t="str">
        <f>IF('Timesheet - Bileog ama'!$B$1=List!$B$3,C44,B44)</f>
        <v>Per Date</v>
      </c>
    </row>
    <row r="45" spans="2:4">
      <c r="B45" s="62" t="s">
        <v>79</v>
      </c>
      <c r="C45" s="62" t="s">
        <v>80</v>
      </c>
      <c r="D45" s="68" t="str">
        <f>IF('Timesheet - Bileog ama'!$B$1=List!$B$3,C45,B45)</f>
        <v>Rate Per Hour</v>
      </c>
    </row>
    <row r="46" spans="2:4">
      <c r="B46" s="62" t="s">
        <v>81</v>
      </c>
      <c r="C46" s="62" t="s">
        <v>82</v>
      </c>
      <c r="D46" s="68" t="str">
        <f>IF('Timesheet - Bileog ama'!$B$1=List!$B$3,C46,B46)</f>
        <v>2026 Minimum Hourly Rate: €14.15</v>
      </c>
    </row>
    <row r="47" spans="2:4">
      <c r="B47" s="62" t="s">
        <v>83</v>
      </c>
      <c r="C47" s="62" t="s">
        <v>84</v>
      </c>
      <c r="D47" s="68" t="str">
        <f>IF('Timesheet - Bileog ama'!$B$1=List!$B$3,C47,B47)</f>
        <v>Value</v>
      </c>
    </row>
    <row r="48" spans="2:4">
      <c r="B48" s="62" t="s">
        <v>85</v>
      </c>
      <c r="C48" s="62" t="s">
        <v>86</v>
      </c>
      <c r="D48" s="68" t="str">
        <f>IF('Timesheet - Bileog ama'!$B$1=List!$B$3,C48,B48)</f>
        <v>(Number x Rate) €</v>
      </c>
    </row>
    <row r="49" spans="2:5">
      <c r="B49" s="62" t="s">
        <v>87</v>
      </c>
      <c r="C49" s="62" t="s">
        <v>88</v>
      </c>
      <c r="D49" s="68" t="str">
        <f>IF('Timesheet - Bileog ama'!$B$1=List!$B$3,C49,B49)</f>
        <v>Total Value</v>
      </c>
    </row>
    <row r="50" spans="2:5">
      <c r="B50" s="62" t="s">
        <v>89</v>
      </c>
      <c r="C50" s="62" t="s">
        <v>90</v>
      </c>
      <c r="D50" s="68" t="str">
        <f>IF('Timesheet - Bileog ama'!$B$1=List!$B$3,C50,B50)</f>
        <v>(343) Holiday Pay Entitlement: 8% of Value</v>
      </c>
    </row>
    <row r="51" spans="2:5">
      <c r="B51" s="62" t="s">
        <v>91</v>
      </c>
      <c r="C51" s="62" t="s">
        <v>92</v>
      </c>
      <c r="D51" s="68" t="str">
        <f>IF('Timesheet - Bileog ama'!$B$1=List!$B$3,C51,B51)</f>
        <v>(342) Public Holiday Pay Entitlement</v>
      </c>
    </row>
    <row r="52" spans="2:5">
      <c r="B52" s="62" t="s">
        <v>93</v>
      </c>
      <c r="C52" s="62" t="s">
        <v>94</v>
      </c>
      <c r="D52" s="68" t="str">
        <f>IF('Timesheet - Bileog ama'!$B$1=List!$B$3,C52,B52)</f>
        <v>GRAND TOTAL</v>
      </c>
    </row>
    <row r="53" spans="2:5">
      <c r="B53" s="62" t="s">
        <v>95</v>
      </c>
      <c r="C53" s="62" t="s">
        <v>96</v>
      </c>
      <c r="D53" s="68" t="str">
        <f>IF('Timesheet - Bileog ama'!$B$1=List!$B$3,C53,B53)</f>
        <v>(See Notes)</v>
      </c>
    </row>
    <row r="54" spans="2:5" ht="75">
      <c r="B54" s="62" t="s">
        <v>97</v>
      </c>
      <c r="C54" s="62" t="s">
        <v>98</v>
      </c>
      <c r="D54" s="68" t="str">
        <f>IF('Timesheet - Bileog ama'!$B$1=List!$B$3,C54,B54)</f>
        <v>Please note that the timesheet Grand Total represents the Gross Pay, which is the total amount of money an employee receives before any taxes and deductions are subtracted. Net pay, on the other hand, refers to the final amount an employee receives after all taxes and deductions have been accounted for.</v>
      </c>
      <c r="E54" s="64"/>
    </row>
    <row r="55" spans="2:5">
      <c r="B55" s="65"/>
      <c r="C55" s="66"/>
      <c r="D55" s="72"/>
      <c r="E55" s="64"/>
    </row>
    <row r="56" spans="2:5">
      <c r="B56" s="62" t="s">
        <v>99</v>
      </c>
      <c r="C56" s="62" t="s">
        <v>100</v>
      </c>
      <c r="D56" s="68" t="str">
        <f>IF('Timesheet - Bileog ama'!$B$1=List!$B$3,C56,B56)</f>
        <v>AUTHORISER: Budget holder or delegate approver</v>
      </c>
    </row>
    <row r="57" spans="2:5" ht="60">
      <c r="B57" s="62" t="s">
        <v>101</v>
      </c>
      <c r="C57" s="62" t="s">
        <v>102</v>
      </c>
      <c r="D57" s="68" t="str">
        <f>IF('Timesheet - Bileog ama'!$B$1=List!$B$3,C57,B57)</f>
        <v>The person submitting this form to the finance department assumes responsibility for thoroughly reviewing the entire document and confirming the accurate entry of all required data.</v>
      </c>
      <c r="E57" s="64"/>
    </row>
    <row r="58" spans="2:5" ht="45">
      <c r="B58" s="62" t="s">
        <v>103</v>
      </c>
      <c r="C58" s="62" t="s">
        <v>104</v>
      </c>
      <c r="D58" s="68" t="str">
        <f>IF('Timesheet - Bileog ama'!$B$1=List!$B$3,C58,B58)</f>
        <v>1. The Authoriser must ensure the timesheet is completed accurately before approving and emailing it to Bureau to avoid delays with payment.</v>
      </c>
    </row>
    <row r="59" spans="2:5" ht="30">
      <c r="B59" s="62" t="s">
        <v>105</v>
      </c>
      <c r="C59" s="62" t="s">
        <v>106</v>
      </c>
      <c r="D59" s="68" t="str">
        <f>IF('Timesheet - Bileog ama'!$B$1=List!$B$3,C59,B59)</f>
        <v>2. MAX of 3 TIMESHEETS CAN BE AUTHORISED ON ONE EMAIL (see notes)</v>
      </c>
    </row>
    <row r="60" spans="2:5">
      <c r="B60" s="62" t="s">
        <v>107</v>
      </c>
      <c r="C60" s="62" t="s">
        <v>108</v>
      </c>
      <c r="D60" s="68" t="str">
        <f>IF('Timesheet - Bileog ama'!$B$1=List!$B$3,C60,B60)</f>
        <v>Budget Holder Name</v>
      </c>
    </row>
    <row r="61" spans="2:5">
      <c r="B61" s="62" t="s">
        <v>109</v>
      </c>
      <c r="C61" s="62" t="s">
        <v>110</v>
      </c>
      <c r="D61" s="68" t="str">
        <f>IF('Timesheet - Bileog ama'!$B$1=List!$B$3,C61,B61)</f>
        <v>Authorisers Name for Timesheet</v>
      </c>
    </row>
    <row r="62" spans="2:5">
      <c r="B62" s="62" t="s">
        <v>111</v>
      </c>
      <c r="C62" s="62" t="s">
        <v>112</v>
      </c>
      <c r="D62" s="68" t="str">
        <f>IF('Timesheet - Bileog ama'!$B$1=List!$B$3,C62,B62)</f>
        <v>Cost Centre</v>
      </c>
    </row>
    <row r="63" spans="2:5">
      <c r="B63" s="62" t="s">
        <v>113</v>
      </c>
      <c r="C63" s="62" t="s">
        <v>114</v>
      </c>
      <c r="D63" s="68" t="str">
        <f>IF('Timesheet - Bileog ama'!$B$1=List!$B$3,C63,B63)</f>
        <v>Approval Date</v>
      </c>
    </row>
    <row r="64" spans="2:5" ht="60">
      <c r="B64" s="62" t="s">
        <v>115</v>
      </c>
      <c r="C64" s="62" t="s">
        <v>116</v>
      </c>
      <c r="D64" s="68" t="str">
        <f>IF('Timesheet - Bileog ama'!$B$1=List!$B$3,C64,B64)</f>
        <v>Timesheets can't be emailed from a general email address. A valid University of Galway email address of the budget holder or delegate of the cost centre must be used.</v>
      </c>
      <c r="E64" s="64"/>
    </row>
    <row r="65" spans="2:5" ht="45">
      <c r="B65" s="62" t="s">
        <v>117</v>
      </c>
      <c r="C65" s="62" t="s">
        <v>118</v>
      </c>
      <c r="D65" s="68" t="str">
        <f>IF('Timesheet - Bileog ama'!$B$1=List!$B$3,C65,B65)</f>
        <v>The Authoriser for the cost centre must email this form to timesheets.bureau@universityofgalway.ie</v>
      </c>
      <c r="E65" s="64"/>
    </row>
    <row r="66" spans="2:5">
      <c r="B66" s="62" t="s">
        <v>119</v>
      </c>
      <c r="C66" s="62" t="s">
        <v>120</v>
      </c>
      <c r="D66" s="68" t="str">
        <f>IF('Timesheet - Bileog ama'!$B$1=List!$B$3,C66,B66)</f>
        <v>Mandatory field,please enter valid details</v>
      </c>
    </row>
    <row r="67" spans="2:5">
      <c r="B67" s="62" t="s">
        <v>121</v>
      </c>
      <c r="C67" s="62" t="s">
        <v>122</v>
      </c>
      <c r="D67" s="68" t="str">
        <f>IF('Timesheet - Bileog ama'!$B$1=List!$B$3,C67,B67)</f>
        <v>Mandatory field, please select the correct Type of work</v>
      </c>
    </row>
    <row r="68" spans="2:5">
      <c r="B68" s="62" t="s">
        <v>123</v>
      </c>
      <c r="C68" s="62" t="s">
        <v>124</v>
      </c>
      <c r="D68" s="68" t="str">
        <f>IF('Timesheet - Bileog ama'!$B$1=List!$B$3,C68,B68)</f>
        <v xml:space="preserve">Mandatory field, please enter your Payroll ID </v>
      </c>
    </row>
    <row r="69" spans="2:5">
      <c r="B69" s="62" t="s">
        <v>125</v>
      </c>
      <c r="C69" s="62" t="s">
        <v>126</v>
      </c>
      <c r="D69" s="68" t="str">
        <f>IF('Timesheet - Bileog ama'!$B$1=List!$B$3,C69,B69)</f>
        <v xml:space="preserve">Mandatory field, please enter your Forename and Surname </v>
      </c>
    </row>
    <row r="70" spans="2:5" ht="30">
      <c r="B70" s="62" t="s">
        <v>127</v>
      </c>
      <c r="C70" s="62" t="s">
        <v>128</v>
      </c>
      <c r="D70" s="68" t="str">
        <f>IF('Timesheet - Bileog ama'!$B$1=List!$B$3,C70,B70)</f>
        <v>Must be equal to or grater than current statutory minimum wage (€12.70)</v>
      </c>
    </row>
    <row r="71" spans="2:5">
      <c r="B71" s="62" t="s">
        <v>129</v>
      </c>
      <c r="C71" s="62" t="s">
        <v>130</v>
      </c>
      <c r="D71" s="68" t="str">
        <f>IF('Timesheet - Bileog ama'!$B$1=List!$B$3,C71,B71)</f>
        <v>Enter number of hours worked</v>
      </c>
    </row>
    <row r="72" spans="2:5" ht="30">
      <c r="B72" s="62" t="s">
        <v>131</v>
      </c>
      <c r="C72" s="62" t="s">
        <v>132</v>
      </c>
      <c r="D72" s="68" t="str">
        <f>IF('Timesheet - Bileog ama'!$B$1=List!$B$3,C72,B72)</f>
        <v>Enter number of hours worked per day. This in needed to calculate your PRSI correctly.</v>
      </c>
    </row>
    <row r="73" spans="2:5">
      <c r="B73" s="62" t="s">
        <v>133</v>
      </c>
      <c r="C73" s="62" t="s">
        <v>134</v>
      </c>
      <c r="D73" s="68" t="str">
        <f>IF('Timesheet - Bileog ama'!$B$1=List!$B$3,C73,B73)</f>
        <v>Error</v>
      </c>
    </row>
    <row r="74" spans="2:5" s="68" customFormat="1" ht="75">
      <c r="B74" s="68" t="s">
        <v>135</v>
      </c>
      <c r="C74" s="68" t="s">
        <v>136</v>
      </c>
      <c r="D74" s="68" t="str">
        <f>IF('Timesheet - Bileog ama'!$B$1=List!$B$3,C74,B74)</f>
        <v xml:space="preserve">
Error. To correct:
1.Ensure above section is completed.
2.Ensure entered &lt;12 hours. It is unusal that hours worked would be more than 12 per day.</v>
      </c>
    </row>
    <row r="75" spans="2:5">
      <c r="D75" s="68">
        <f>IF('Timesheet - Bileog ama'!$B$1=List!$B$3,C75,B75)</f>
        <v>0</v>
      </c>
    </row>
    <row r="76" spans="2:5">
      <c r="B76" s="65"/>
      <c r="C76" s="66"/>
      <c r="D76" s="72"/>
    </row>
    <row r="77" spans="2:5" ht="30">
      <c r="B77" s="62" t="s">
        <v>137</v>
      </c>
      <c r="C77" s="62" t="s">
        <v>138</v>
      </c>
      <c r="D77" s="68" t="str">
        <f>IF('Timesheet - Bileog ama'!$B$1=List!$B$3,C77,B77)</f>
        <v>Useful links to the Payroll Website and other forms</v>
      </c>
    </row>
    <row r="78" spans="2:5">
      <c r="B78" t="s">
        <v>139</v>
      </c>
      <c r="C78" t="s">
        <v>140</v>
      </c>
      <c r="D78" s="68" t="str">
        <f>IF('Timesheet - Bileog ama'!$B$1=List!$B$3,C78,B78)</f>
        <v>Payroll Information</v>
      </c>
    </row>
    <row r="79" spans="2:5">
      <c r="B79" t="s">
        <v>141</v>
      </c>
      <c r="C79" s="62" t="s">
        <v>142</v>
      </c>
      <c r="D79" s="68" t="str">
        <f>IF('Timesheet - Bileog ama'!$B$1=List!$B$3,C79,B79)</f>
        <v>How to avoid emergency or incorrect tax</v>
      </c>
    </row>
    <row r="80" spans="2:5">
      <c r="B80" s="62" t="s">
        <v>143</v>
      </c>
      <c r="C80" s="62" t="s">
        <v>144</v>
      </c>
      <c r="D80" s="68" t="str">
        <f>IF('Timesheet - Bileog ama'!$B$1=List!$B$3,C80,B80)</f>
        <v>Payment Dates</v>
      </c>
    </row>
    <row r="81" spans="2:4">
      <c r="B81" s="62" t="s">
        <v>145</v>
      </c>
      <c r="C81" s="62" t="s">
        <v>146</v>
      </c>
      <c r="D81" s="68" t="str">
        <f>IF('Timesheet - Bileog ama'!$B$1=List!$B$3,C81,B81)</f>
        <v>Payslips Online</v>
      </c>
    </row>
    <row r="82" spans="2:4">
      <c r="B82" s="62" t="s">
        <v>147</v>
      </c>
      <c r="C82" s="62" t="s">
        <v>148</v>
      </c>
      <c r="D82" s="68" t="str">
        <f>IF('Timesheet - Bileog ama'!$B$1=List!$B$3,C82,B82)</f>
        <v>My Future Fund - Auto Enrolment</v>
      </c>
    </row>
    <row r="83" spans="2:4">
      <c r="B83" s="62" t="s">
        <v>149</v>
      </c>
      <c r="C83" s="62" t="s">
        <v>150</v>
      </c>
      <c r="D83" s="68" t="str">
        <f>IF('Timesheet - Bileog ama'!$B$1=List!$B$3,C83,B83)</f>
        <v>Change of Bank Details Request</v>
      </c>
    </row>
    <row r="84" spans="2:4">
      <c r="B84" s="65"/>
      <c r="C84" s="66"/>
      <c r="D84" s="72"/>
    </row>
    <row r="85" spans="2:4">
      <c r="B85" s="62" t="s">
        <v>151</v>
      </c>
      <c r="C85" s="62" t="s">
        <v>152</v>
      </c>
      <c r="D85" s="68" t="str">
        <f>IF('Timesheet - Bileog ama'!$B$1=List!$B$3,C85,B85)</f>
        <v>NOTES (1 - 11)</v>
      </c>
    </row>
    <row r="86" spans="2:4">
      <c r="B86" s="62" t="s">
        <v>153</v>
      </c>
      <c r="C86" s="62" t="s">
        <v>154</v>
      </c>
      <c r="D86" s="68" t="str">
        <f>IF('Timesheet - Bileog ama'!$B$1=List!$B$3,C86,B86)</f>
        <v>Student Ambassador Duties</v>
      </c>
    </row>
    <row r="87" spans="2:4" ht="105">
      <c r="B87" s="62" t="s">
        <v>155</v>
      </c>
      <c r="C87" s="62" t="s">
        <v>156</v>
      </c>
      <c r="D87" s="68" t="str">
        <f>IF('Timesheet - Bileog ama'!$B$1=List!$B$3,C87,B87)</f>
        <v>Represent and promote the University through marketing, outreach, student engagement, social media and event support activities. Duties may include assisting at open days, campus tours, careers and recruitment events, creating promotional content, supporting prospective and current students, sharing information about student life and University services and acting as a positive ambassador for the University.</v>
      </c>
    </row>
    <row r="88" spans="2:4">
      <c r="B88" s="62" t="s">
        <v>157</v>
      </c>
      <c r="C88" s="62" t="s">
        <v>158</v>
      </c>
      <c r="D88" s="68" t="str">
        <f>IF('Timesheet - Bileog ama'!$B$1=List!$B$3,C88,B88)</f>
        <v>Agreed in advance with the HR Office</v>
      </c>
    </row>
    <row r="89" spans="2:4" ht="60">
      <c r="B89" s="62" t="s">
        <v>159</v>
      </c>
      <c r="C89" s="62" t="s">
        <v>160</v>
      </c>
      <c r="D89" s="68" t="str">
        <f>IF('Timesheet - Bileog ama'!$B$1=List!$B$3,C89,B89)</f>
        <v>Work that necessitates the use of this timesheet should be agreed in advance with the HR office.  No individual should be engaged without first consulting the HR office for advice.</v>
      </c>
    </row>
    <row r="90" spans="2:4" ht="45">
      <c r="B90" s="67" t="s">
        <v>4</v>
      </c>
      <c r="C90" s="67" t="s">
        <v>4</v>
      </c>
      <c r="D90" s="68" t="str">
        <f>IF('Timesheet - Bileog ama'!$B$1=List!$B$3,C90,B90)</f>
        <v>https://www.universityofgalway.ie/human-resources/recruitment-and-selection/recruitment-and-selection/teachingsupportstaff/</v>
      </c>
    </row>
    <row r="91" spans="2:4">
      <c r="B91" t="s">
        <v>161</v>
      </c>
      <c r="C91" t="s">
        <v>162</v>
      </c>
      <c r="D91" s="68" t="str">
        <f>IF('Timesheet - Bileog ama'!$B$1=List!$B$3,C91,B91)</f>
        <v>Payroll Information for Managers</v>
      </c>
    </row>
    <row r="92" spans="2:4" ht="30">
      <c r="B92" s="95" t="s">
        <v>163</v>
      </c>
      <c r="C92" s="95" t="s">
        <v>164</v>
      </c>
      <c r="D92" s="68" t="str">
        <f>IF('Timesheet - Bileog ama'!$B$1=List!$B$3,C92,B92)</f>
        <v>Managers can find additional information on the recruitment and payment process at the link below</v>
      </c>
    </row>
    <row r="93" spans="2:4">
      <c r="B93" t="s">
        <v>161</v>
      </c>
      <c r="C93" t="s">
        <v>162</v>
      </c>
      <c r="D93" s="68" t="str">
        <f>IF('Timesheet - Bileog ama'!$B$1=List!$B$3,C93,B93)</f>
        <v>Payroll Information for Managers</v>
      </c>
    </row>
    <row r="94" spans="2:4">
      <c r="B94" s="62" t="s">
        <v>165</v>
      </c>
      <c r="C94" s="62" t="s">
        <v>166</v>
      </c>
      <c r="D94" s="68" t="str">
        <f>IF('Timesheet - Bileog ama'!$B$1=List!$B$3,C94,B94)</f>
        <v>Who is considered a New Claimant/Employee</v>
      </c>
    </row>
    <row r="95" spans="2:4" ht="30">
      <c r="B95" s="62" t="s">
        <v>167</v>
      </c>
      <c r="C95" s="62" t="s">
        <v>168</v>
      </c>
      <c r="D95" s="68" t="str">
        <f>IF('Timesheet - Bileog ama'!$B$1=List!$B$3,C95,B95)</f>
        <v xml:space="preserve">This is your first payment as an employee of University of Galway and your first time being paid by the Payroll Office. </v>
      </c>
    </row>
    <row r="96" spans="2:4" ht="60">
      <c r="B96" s="62" t="s">
        <v>169</v>
      </c>
      <c r="C96" s="62" t="s">
        <v>170</v>
      </c>
      <c r="D96" s="68" t="str">
        <f>IF('Timesheet - Bileog ama'!$B$1=List!$B$3,C96,B96)</f>
        <v>Or the only payment you have received from University of Galway is or was for a scholarship stipend - this is not a work payment and therefore you are a new claimant and you need a new payroll number.</v>
      </c>
    </row>
    <row r="97" spans="2:4" ht="30">
      <c r="B97" s="62" t="s">
        <v>171</v>
      </c>
      <c r="C97" s="62" t="s">
        <v>172</v>
      </c>
      <c r="D97" s="68" t="str">
        <f>IF('Timesheet - Bileog ama'!$B$1=List!$B$3,C97,B97)</f>
        <v xml:space="preserve"> You need to complete the "New Hourly Paid Employee Set Up Form". Please find the form on the following link:-</v>
      </c>
    </row>
    <row r="98" spans="2:4">
      <c r="B98" s="67" t="s">
        <v>173</v>
      </c>
      <c r="C98" s="67" t="s">
        <v>174</v>
      </c>
      <c r="D98" s="68" t="str">
        <f>IF('Timesheet - Bileog ama'!$B$1=List!$B$3,C98,B98)</f>
        <v>New Hourly Paid Employee Set Up Form</v>
      </c>
    </row>
    <row r="99" spans="2:4" ht="30">
      <c r="B99" s="62" t="s">
        <v>175</v>
      </c>
      <c r="C99" s="62" t="s">
        <v>176</v>
      </c>
      <c r="D99" s="68" t="str">
        <f>IF('Timesheet - Bileog ama'!$B$1=List!$B$3,C99,B99)</f>
        <v>Not a New Claimant but your payslip postal address or bank details need to be amended</v>
      </c>
    </row>
    <row r="100" spans="2:4" ht="150">
      <c r="B100" s="62" t="s">
        <v>177</v>
      </c>
      <c r="C100" s="62" t="s">
        <v>178</v>
      </c>
      <c r="D100" s="68" t="str">
        <f>IF('Timesheet - Bileog ama'!$B$1=List!$B$3,C100,B100)</f>
        <v>Not a New Claimant = You were paid before as a Hourly Paid Employee. You were paid before as a Part Time or Full Time Employee with a contract.  You will always have to use the same payroll number you had for these payments. You can find your payroll number on Revenue on Line or your bank statement. If you have difficulty finding your Payroll Number please email payroll@universityofgalway.ie giving your PPS number to find your payroll ID number</v>
      </c>
    </row>
    <row r="101" spans="2:4" ht="60">
      <c r="B101" s="62" t="s">
        <v>179</v>
      </c>
      <c r="C101" s="62" t="s">
        <v>180</v>
      </c>
      <c r="D101" s="68" t="str">
        <f>IF('Timesheet - Bileog ama'!$B$1=List!$B$3,C101,B101)</f>
        <v xml:space="preserve"> You need to complete the "Change of Bank Details Form" and only details completed on this form can be amended on the University of Galway records. Please find the form on the following link:-</v>
      </c>
    </row>
    <row r="102" spans="2:4">
      <c r="B102" s="67" t="s">
        <v>181</v>
      </c>
      <c r="C102" s="67" t="s">
        <v>150</v>
      </c>
      <c r="D102" s="68" t="str">
        <f>IF('Timesheet - Bileog ama'!$B$1=List!$B$3,C102,B102)</f>
        <v>Change of Bank Details Form</v>
      </c>
    </row>
    <row r="103" spans="2:4">
      <c r="B103" s="62" t="s">
        <v>182</v>
      </c>
      <c r="C103" s="62" t="s">
        <v>183</v>
      </c>
      <c r="D103" s="68" t="str">
        <f>IF('Timesheet - Bileog ama'!$B$1=List!$B$3,C103,B103)</f>
        <v>Personal Details on the Timesheet</v>
      </c>
    </row>
    <row r="104" spans="2:4" ht="30">
      <c r="B104" s="62" t="s">
        <v>184</v>
      </c>
      <c r="C104" s="62" t="s">
        <v>185</v>
      </c>
      <c r="D104" s="68" t="str">
        <f>IF('Timesheet - Bileog ama'!$B$1=List!$B$3,C104,B104)</f>
        <v>All details in this section must be completed in full and accurately or your form will be rejected.</v>
      </c>
    </row>
    <row r="105" spans="2:4" ht="30">
      <c r="B105" s="62" t="s">
        <v>186</v>
      </c>
      <c r="C105" s="62" t="s">
        <v>187</v>
      </c>
      <c r="D105" s="68" t="str">
        <f>IF('Timesheet - Bileog ama'!$B$1=List!$B$3,C105,B105)</f>
        <v>A common error is entering incorrect Payroll ID number. If the incorrect Payroll ID number is entered:-</v>
      </c>
    </row>
    <row r="106" spans="2:4">
      <c r="B106" s="62" t="s">
        <v>188</v>
      </c>
      <c r="C106" s="62" t="s">
        <v>189</v>
      </c>
      <c r="D106" s="68" t="str">
        <f>IF('Timesheet - Bileog ama'!$B$1=List!$B$3,C106,B106)</f>
        <v>(a) Your timesheet will be rejected if this is spotted</v>
      </c>
    </row>
    <row r="107" spans="2:4" ht="30">
      <c r="B107" s="62" t="s">
        <v>190</v>
      </c>
      <c r="C107" s="62" t="s">
        <v>191</v>
      </c>
      <c r="D107" s="68" t="str">
        <f>IF('Timesheet - Bileog ama'!$B$1=List!$B$3,C107,B107)</f>
        <v>(b) The wrong employee could receive your payment if the Payroll ID Number belongs to another employee</v>
      </c>
    </row>
    <row r="108" spans="2:4" ht="45">
      <c r="B108" s="62" t="s">
        <v>192</v>
      </c>
      <c r="C108" s="62" t="s">
        <v>193</v>
      </c>
      <c r="D108" s="68" t="str">
        <f>IF('Timesheet - Bileog ama'!$B$1=List!$B$3,C108,B108)</f>
        <v>(c) Your Scholarship Payslip number is entered - this will be rejected as these payments can not be paid on these numbers</v>
      </c>
    </row>
    <row r="109" spans="2:4" ht="45">
      <c r="B109" s="62" t="s">
        <v>194</v>
      </c>
      <c r="C109" s="62" t="s">
        <v>195</v>
      </c>
      <c r="D109" s="68" t="str">
        <f>IF('Timesheet - Bileog ama'!$B$1=List!$B$3,C109,B109)</f>
        <v>All Payroll ID Numbers have 6 digits i.e. 123456 or 012345 Please make note of your payroll number for future claims</v>
      </c>
    </row>
    <row r="110" spans="2:4">
      <c r="B110" s="62" t="s">
        <v>196</v>
      </c>
      <c r="C110" s="62" t="s">
        <v>197</v>
      </c>
      <c r="D110" s="68" t="str">
        <f>IF('Timesheet - Bileog ama'!$B$1=List!$B$3,C110,B110)</f>
        <v>Tax, USC &amp; Emergency Tax</v>
      </c>
    </row>
    <row r="111" spans="2:4" ht="45">
      <c r="B111" s="62" t="s">
        <v>198</v>
      </c>
      <c r="C111" s="62" t="s">
        <v>199</v>
      </c>
      <c r="D111" s="68" t="str">
        <f>IF('Timesheet - Bileog ama'!$B$1=List!$B$3,C111,B111)</f>
        <v xml:space="preserve">You will be on EMERGENCY TAX &amp; USC if University of Galway is not listed on your Tax Credit Certificate as your employer or as one of your employers for the current tax year.  </v>
      </c>
    </row>
    <row r="112" spans="2:4" ht="60">
      <c r="B112" s="62" t="s">
        <v>200</v>
      </c>
      <c r="C112" s="62" t="s">
        <v>201</v>
      </c>
      <c r="D112" s="68" t="str">
        <f>IF('Timesheet - Bileog ama'!$B$1=List!$B$3,C112,B112)</f>
        <v>Please click on tax &amp; revenue information below for important information in relation to TAX &amp; USC and how to register your employment at University of Galway with the Revenue</v>
      </c>
    </row>
    <row r="113" spans="2:4">
      <c r="B113" s="67" t="s">
        <v>202</v>
      </c>
      <c r="C113" s="67" t="s">
        <v>203</v>
      </c>
      <c r="D113" s="68" t="str">
        <f>IF('Timesheet - Bileog ama'!$B$1=List!$B$3,C113,B113)</f>
        <v>Tax &amp; Revenue Information</v>
      </c>
    </row>
    <row r="114" spans="2:4">
      <c r="B114" s="61" t="s">
        <v>57</v>
      </c>
      <c r="C114" s="61" t="s">
        <v>58</v>
      </c>
      <c r="D114" s="68" t="str">
        <f>IF('Timesheet - Bileog ama'!$B$1=List!$B$3,C114,B114)</f>
        <v>Details of Work Undertaken</v>
      </c>
    </row>
    <row r="115" spans="2:4">
      <c r="B115" s="61" t="s">
        <v>204</v>
      </c>
      <c r="C115" s="61" t="s">
        <v>205</v>
      </c>
      <c r="D115" s="68" t="str">
        <f>IF('Timesheet - Bileog ama'!$B$1=List!$B$3,C115,B115)</f>
        <v>Type of Work – This Form Is for Student Ambassador Duties Only</v>
      </c>
    </row>
    <row r="116" spans="2:4" ht="60">
      <c r="B116" s="61" t="s">
        <v>206</v>
      </c>
      <c r="C116" s="61" t="s">
        <v>207</v>
      </c>
      <c r="D116" s="68" t="str">
        <f>IF('Timesheet - Bileog ama'!$B$1=List!$B$3,C116,B116)</f>
        <v>Date of Work – Enter the actual date worked. A separate entry is required for each day worked to ensure correct PRSI contributions and entitlement to Social Welfare benefits and the State Pension. Therefore this field is restricted to entering single date.</v>
      </c>
    </row>
    <row r="117" spans="2:4" ht="45">
      <c r="B117" s="61" t="s">
        <v>208</v>
      </c>
      <c r="C117" s="61" t="s">
        <v>209</v>
      </c>
      <c r="D117" s="68" t="str">
        <f>IF('Timesheet - Bileog ama'!$B$1=List!$B$3,C117,B117)</f>
        <v>Number of hours per date - You need to enter the number of hours  you worked for each day i.e. per hour</v>
      </c>
    </row>
    <row r="118" spans="2:4" ht="45">
      <c r="B118" s="61" t="s">
        <v>210</v>
      </c>
      <c r="C118" s="61" t="s">
        <v>211</v>
      </c>
      <c r="D118" s="68" t="str">
        <f>IF('Timesheet - Bileog ama'!$B$1=List!$B$3,C118,B118)</f>
        <v>Rate per hour - Enter the rate of pay (must not be less than minimum wage) in each box you enter a date. Your manager will advise this</v>
      </c>
    </row>
    <row r="119" spans="2:4" ht="30">
      <c r="B119" s="61" t="s">
        <v>212</v>
      </c>
      <c r="C119" s="61" t="s">
        <v>213</v>
      </c>
      <c r="D119" s="68" t="str">
        <f>IF('Timesheet - Bileog ama'!$B$1=List!$B$3,C119,B119)</f>
        <v>Value - This is calculated by a formula and a manual entry is not allowed. Number x Rate = Value</v>
      </c>
    </row>
    <row r="120" spans="2:4">
      <c r="B120" s="62" t="s">
        <v>214</v>
      </c>
      <c r="C120" s="62" t="s">
        <v>215</v>
      </c>
      <c r="D120" s="68" t="str">
        <f>IF('Timesheet - Bileog ama'!$B$1=List!$B$3,C120,B120)</f>
        <v>Annual Leave / Public Holiday Entitlement</v>
      </c>
    </row>
    <row r="121" spans="2:4" ht="90">
      <c r="B121" s="62" t="s">
        <v>216</v>
      </c>
      <c r="C121" s="62" t="s">
        <v>217</v>
      </c>
      <c r="D121" s="68" t="str">
        <f>IF('Timesheet - Bileog ama'!$B$1=List!$B$3,C121,B121)</f>
        <v>Please ensure that you include any hours for annual leave / public holiday separately, where applicable. The onus is on the authorised signatory to maintain suitable annual leave / public holiday records. Guidance on annual leave / public holiday entitlements is available on the following link</v>
      </c>
    </row>
    <row r="122" spans="2:4" ht="30">
      <c r="B122" s="67" t="s">
        <v>218</v>
      </c>
      <c r="C122" s="67" t="s">
        <v>219</v>
      </c>
      <c r="D122" s="68" t="str">
        <f>IF('Timesheet - Bileog ama'!$B$1=List!$B$3,C122,B122)</f>
        <v xml:space="preserve">Payroll Website - Hourly Paid Employees - For Managers </v>
      </c>
    </row>
    <row r="123" spans="2:4">
      <c r="B123" s="62" t="s">
        <v>220</v>
      </c>
      <c r="C123" s="62" t="s">
        <v>221</v>
      </c>
      <c r="D123" s="68" t="str">
        <f>IF('Timesheet - Bileog ama'!$B$1=List!$B$3,C123,B123)</f>
        <v>Authorisation</v>
      </c>
    </row>
    <row r="124" spans="2:4" ht="45">
      <c r="B124" s="62" t="s">
        <v>222</v>
      </c>
      <c r="C124" s="62" t="s">
        <v>223</v>
      </c>
      <c r="D124" s="68" t="str">
        <f>IF('Timesheet - Bileog ama'!$B$1=List!$B$3,C124,B124)</f>
        <v>Once the timesheet is completed you should send this to your Manger for approval of payment. This must be done via email.</v>
      </c>
    </row>
    <row r="125" spans="2:4" ht="210">
      <c r="B125" s="62" t="s">
        <v>224</v>
      </c>
      <c r="C125" s="62" t="s">
        <v>225</v>
      </c>
      <c r="D125" s="68" t="str">
        <f>IF('Timesheet - Bileog ama'!$B$1=List!$B$3,C125,B125)</f>
        <v>Once your Manger has approved the timesheet, this should be emailed to timesheets.bureau@universityofgalway.ie  FROM  THE AUTHORISED BUDGET HOLDER OR SIGNATORY’S E-MAIL ACCOUNT, stating that the timesheet has been approved. 
Only timesheets completed correctly and sent from the authoriser’s email can be considered approved and processed. The Authoriser must have the timesheet emailed for payment by the 10th of the month except for December, an earlier deadline will be confirmed in November. 
IMPORTANT: DUE TO PROBLEMS WITH TOO MANY TIMESHEETS ATTACHED TO ONE EMAIL. A MAX OF 3 TIMESHEETS CAN ONLY BE ACCEPTED ON ONE EMAIL FROM THE BUDGET HOLDERS EMAIL ADDRESS FOR APPROVAL.</v>
      </c>
    </row>
    <row r="126" spans="2:4">
      <c r="B126" s="62" t="s">
        <v>226</v>
      </c>
      <c r="C126" s="62" t="s">
        <v>227</v>
      </c>
      <c r="D126" s="68" t="str">
        <f>IF('Timesheet - Bileog ama'!$B$1=List!$B$3,C126,B126)</f>
        <v>QUERIES</v>
      </c>
    </row>
    <row r="127" spans="2:4" ht="135.75" thickBot="1">
      <c r="B127" s="62" t="s">
        <v>228</v>
      </c>
      <c r="C127" s="62" t="s">
        <v>229</v>
      </c>
      <c r="D127" s="68" t="str">
        <f>IF('Timesheet - Bileog ama'!$B$1=List!$B$3,C127,B127)</f>
        <v>Queries regarding timesheets submitted should be raised with the person to whom you emailed your timesheet. If the authoriser has further queries for Payroll then the authoriser must email timesheets.bureau@universityofgalway.ie giving details of the query including the date the timesheet was emailed.  Do not attach copy of timesheet to avoid duplicated payments. If a copy of the timesheet is required to look into the query this will be requested from you.</v>
      </c>
    </row>
    <row r="128" spans="2:4" ht="15.75">
      <c r="B128" s="87" t="s">
        <v>230</v>
      </c>
      <c r="C128" s="85" t="s">
        <v>231</v>
      </c>
      <c r="D128" s="68" t="str">
        <f>IF('Timesheet - Bileog ama'!$B$1=List!$B$3,C128,B128)</f>
        <v>Useful links for managers</v>
      </c>
    </row>
    <row r="129" spans="2:4" ht="15.75">
      <c r="B129" s="88" t="s">
        <v>232</v>
      </c>
      <c r="C129" s="86" t="s">
        <v>233</v>
      </c>
      <c r="D129" s="68" t="str">
        <f>IF('Timesheet - Bileog ama'!$B$1=List!$B$3,C129,B129)</f>
        <v>HR Website</v>
      </c>
    </row>
    <row r="130" spans="2:4">
      <c r="B130" s="186"/>
      <c r="C130" s="188" t="s">
        <v>234</v>
      </c>
      <c r="D130" s="68">
        <f>IF('Timesheet - Bileog ama'!$B$1=List!$B$3,C130,B130)</f>
        <v>0</v>
      </c>
    </row>
    <row r="131" spans="2:4">
      <c r="B131" s="95" t="s">
        <v>2</v>
      </c>
      <c r="C131" s="95" t="s">
        <v>235</v>
      </c>
      <c r="D131" s="68" t="str">
        <f>IF('Timesheet - Bileog ama'!$B$1=List!$B$3,C131,B131)</f>
        <v>Mandatory field, please select the correct answer</v>
      </c>
    </row>
    <row r="134" spans="2:4">
      <c r="B134" s="186" t="s">
        <v>236</v>
      </c>
    </row>
    <row r="136" spans="2:4">
      <c r="B136" s="186" t="s">
        <v>236</v>
      </c>
    </row>
    <row r="139" spans="2:4">
      <c r="C139" s="187"/>
    </row>
    <row r="141" spans="2:4">
      <c r="B141" s="186" t="s">
        <v>237</v>
      </c>
    </row>
    <row r="142" spans="2:4">
      <c r="C142" s="188" t="s">
        <v>234</v>
      </c>
    </row>
  </sheetData>
  <sheetProtection algorithmName="SHA-512" hashValue="BKP87SFCEANHRkFdPckWZRdi2kMRPOSB7/A6EvEauj9mkmCvTbjxSgk9pzn4xqwe4/Mjowe2qvANflgd7jS+cw==" saltValue="GALo0PGTkuwQki/jBUOKUQ==" spinCount="100000" sheet="1" objects="1" scenarios="1" selectLockedCells="1"/>
  <hyperlinks>
    <hyperlink ref="B90" r:id="rId1" xr:uid="{48579634-51D7-4389-AD5E-F12A138EE858}"/>
    <hyperlink ref="B98" r:id="rId2" xr:uid="{591BA024-9D8F-41A6-900F-107EDE664524}"/>
    <hyperlink ref="B102" r:id="rId3" display="Fhoirm chun Sonraí Bainc a Athrú" xr:uid="{3DF92B18-4D7C-44D9-A4A0-104AAA338561}"/>
    <hyperlink ref="B113" r:id="rId4" xr:uid="{4981C12E-8480-47DB-A253-74250D3D9FDB}"/>
    <hyperlink ref="B122" r:id="rId5" xr:uid="{4714F4E1-B878-4F4D-BF79-42E3273C1FAE}"/>
    <hyperlink ref="C90" r:id="rId6" xr:uid="{407953A7-4020-42B0-96BD-962747E4248C}"/>
    <hyperlink ref="C98" r:id="rId7" xr:uid="{ABFB9507-BB77-4E0A-BCC8-A6DE67A59E16}"/>
    <hyperlink ref="C102" r:id="rId8" display="Fhoirm chun Sonraí Bainc a Athrú" xr:uid="{C24A2B54-47EF-4DBE-8846-65B49034E626}"/>
    <hyperlink ref="C113" r:id="rId9" xr:uid="{5F1BC173-99AD-4E1E-9C93-77BF70C6B008}"/>
    <hyperlink ref="C122" r:id="rId10" xr:uid="{BFCB971E-481F-42F2-8396-0694CF5036D4}"/>
    <hyperlink ref="B129" r:id="rId11" display="https://www.universityofgalway.ie/human-resources/recruitment-and-selection/recruitment-and-selection/teachingsupportstaff/" xr:uid="{BECB8743-A40D-4757-8FCD-2E9204B21DB4}"/>
    <hyperlink ref="C129" r:id="rId12" display="https://www.universityofgalway.ie/human-resources/recruitment-and-selection/recruitment-and-selection/teachingsupportstaff/" xr:uid="{4C8FD880-D827-4115-AC67-29DB88C89D84}"/>
    <hyperlink ref="B141" r:id="rId13" xr:uid="{9A0E51C7-B603-4525-A2C4-630343C272DB}"/>
    <hyperlink ref="C142" r:id="rId14" xr:uid="{7F3AE8C3-38D8-48FB-98C0-C4654B301B8D}"/>
    <hyperlink ref="C130" r:id="rId15" xr:uid="{4E7AFCF8-7C7F-4FED-A4D3-BB7E1D796633}"/>
    <hyperlink ref="B134" r:id="rId16" xr:uid="{B2554C2B-49A2-4FF2-A0FD-0DCC6D2F3F16}"/>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78E004754FF044A116E535253361E4" ma:contentTypeVersion="19" ma:contentTypeDescription="Create a new document." ma:contentTypeScope="" ma:versionID="c05acda1560a934f3e1c90a9b05536c8">
  <xsd:schema xmlns:xsd="http://www.w3.org/2001/XMLSchema" xmlns:xs="http://www.w3.org/2001/XMLSchema" xmlns:p="http://schemas.microsoft.com/office/2006/metadata/properties" xmlns:ns2="194d30eb-bf97-4078-a99a-14082def7639" xmlns:ns3="e19b6719-1d9f-48cd-92e0-7709cefabc8a" targetNamespace="http://schemas.microsoft.com/office/2006/metadata/properties" ma:root="true" ma:fieldsID="c9dcdf77fab0dead8aab802c59c7ae7c" ns2:_="" ns3:_="">
    <xsd:import namespace="194d30eb-bf97-4078-a99a-14082def7639"/>
    <xsd:import namespace="e19b6719-1d9f-48cd-92e0-7709cefabc8a"/>
    <xsd:element name="properties">
      <xsd:complexType>
        <xsd:sequence>
          <xsd:element name="documentManagement">
            <xsd:complexType>
              <xsd:all>
                <xsd:element ref="ns2:MediaServiceMetadata" minOccurs="0"/>
                <xsd:element ref="ns2:MediaServiceFastMetadata" minOccurs="0"/>
                <xsd:element ref="ns2:_Flow_SignoffStatus" minOccurs="0"/>
                <xsd:element ref="ns3:SharedWithUsers" minOccurs="0"/>
                <xsd:element ref="ns3:SharedWithDetails" minOccurs="0"/>
                <xsd:element ref="ns2:MediaLengthInSecond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4d30eb-bf97-4078-a99a-14082def76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Sign-off status" ma:internalName="Sign_x002d_off_x0020_status">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0509728-31c9-4ac3-934d-712f3fb036cb"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9b6719-1d9f-48cd-92e0-7709cefabc8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d633f58-5fad-408b-94d9-e171587d4297}" ma:internalName="TaxCatchAll" ma:showField="CatchAllData" ma:web="e19b6719-1d9f-48cd-92e0-7709cefabc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194d30eb-bf97-4078-a99a-14082def7639" xsi:nil="true"/>
    <lcf76f155ced4ddcb4097134ff3c332f xmlns="194d30eb-bf97-4078-a99a-14082def7639">
      <Terms xmlns="http://schemas.microsoft.com/office/infopath/2007/PartnerControls"/>
    </lcf76f155ced4ddcb4097134ff3c332f>
    <TaxCatchAll xmlns="e19b6719-1d9f-48cd-92e0-7709cefabc8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6C7CD5-137D-44DC-B54B-BD3BE60582CF}"/>
</file>

<file path=customXml/itemProps2.xml><?xml version="1.0" encoding="utf-8"?>
<ds:datastoreItem xmlns:ds="http://schemas.openxmlformats.org/officeDocument/2006/customXml" ds:itemID="{FE139884-2C6B-4993-B27B-F31E29DEC647}"/>
</file>

<file path=customXml/itemProps3.xml><?xml version="1.0" encoding="utf-8"?>
<ds:datastoreItem xmlns:ds="http://schemas.openxmlformats.org/officeDocument/2006/customXml" ds:itemID="{83F8FEF4-AACB-4577-A493-00BC09473CFB}"/>
</file>

<file path=docProps/app.xml><?xml version="1.0" encoding="utf-8"?>
<Properties xmlns="http://schemas.openxmlformats.org/officeDocument/2006/extended-properties" xmlns:vt="http://schemas.openxmlformats.org/officeDocument/2006/docPropsVTypes">
  <Application>Microsoft Excel Online</Application>
  <Manager/>
  <Company>NUI Galway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payroll@universityofgalway.ie;natalia.stachowiak@universityofgalway.ie</dc:creator>
  <cp:keywords/>
  <dc:description/>
  <cp:lastModifiedBy>Clifford, Marie</cp:lastModifiedBy>
  <cp:revision/>
  <dcterms:created xsi:type="dcterms:W3CDTF">2012-07-03T09:11:11Z</dcterms:created>
  <dcterms:modified xsi:type="dcterms:W3CDTF">2026-07-03T15:30:03Z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0x0101009978E004754FF044A116E535253361E4</vt:lpwstr>
  </property>
  <property fmtid="{D5CDD505-2E9C-101B-9397-08002B2CF9AE}" pid="3" name="MediaServiceImageTags">
    <vt:lpwstr/>
  </property>
</Properties>
</file>