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6"/>
  <workbookPr/>
  <mc:AlternateContent xmlns:mc="http://schemas.openxmlformats.org/markup-compatibility/2006">
    <mc:Choice Requires="x15">
      <x15ac:absPath xmlns:x15ac="http://schemas.microsoft.com/office/spreadsheetml/2010/11/ac" url="https://nuigalwayie-my.sharepoint.com/personal/0128056s_universityofgalway_ie/Documents/Documents/To be updated on website/"/>
    </mc:Choice>
  </mc:AlternateContent>
  <xr:revisionPtr revIDLastSave="162" documentId="11_916E83FDEAFB6C1C16F086E133F583BF8DFFC0DF" xr6:coauthVersionLast="47" xr6:coauthVersionMax="47" xr10:uidLastSave="{AAACF79C-D55F-49B1-B063-2889BCB8B5C4}"/>
  <bookViews>
    <workbookView xWindow="41172" yWindow="3852" windowWidth="23256" windowHeight="12576" xr2:uid="{00000000-000D-0000-FFFF-FFFF00000000}"/>
  </bookViews>
  <sheets>
    <sheet name="TS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5" l="1"/>
  <c r="C6" i="5"/>
  <c r="C4" i="5"/>
  <c r="C7" i="5" s="1"/>
  <c r="B4" i="5"/>
  <c r="B7" i="5" s="1"/>
  <c r="B12" i="5" l="1"/>
  <c r="B11" i="5"/>
  <c r="C12" i="5"/>
  <c r="C11" i="5"/>
  <c r="C9" i="5"/>
  <c r="C10" i="5" s="1"/>
  <c r="B9" i="5"/>
  <c r="B10" i="5" s="1"/>
</calcChain>
</file>

<file path=xl/sharedStrings.xml><?xml version="1.0" encoding="utf-8"?>
<sst xmlns="http://schemas.openxmlformats.org/spreadsheetml/2006/main" count="17" uniqueCount="17">
  <si>
    <t>Contract details</t>
  </si>
  <si>
    <t>Teaching, Tutorials, Teaching Associated Duties(TAD) and Essay Correction hours</t>
  </si>
  <si>
    <t>Lab Demonstration Hours</t>
  </si>
  <si>
    <t>Notes</t>
  </si>
  <si>
    <t>Start Date</t>
  </si>
  <si>
    <t>End Date</t>
  </si>
  <si>
    <t>Total Weeks</t>
  </si>
  <si>
    <t>Hours</t>
  </si>
  <si>
    <t>Total Hours (incl AL)</t>
  </si>
  <si>
    <t>FTE/Multiplier</t>
  </si>
  <si>
    <t>Actual Annual Salary</t>
  </si>
  <si>
    <t>TSS Teaching, Tutorials, Teaching Associated Duties(TAD) and Essay Correction rate is €32.28 per hour and the TSS Labs rate is €22.06 per hour.</t>
  </si>
  <si>
    <t>Approx salary payable (incl 8% AL)</t>
  </si>
  <si>
    <t>Approx cost to budget</t>
  </si>
  <si>
    <t>Includes 20% O/Hs for employers pension &amp; PRSI purposes</t>
  </si>
  <si>
    <t>Avg hrs pw/contract period</t>
  </si>
  <si>
    <t>Avg teaching hrs 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</si>
</sst>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&quot;€&quot;#,##0.00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top" readingOrder="1"/>
    </xf>
    <xf numFmtId="2" fontId="1" fillId="0" borderId="0" xfId="0" applyNumberFormat="1" applyFont="1" applyAlignment="1">
      <alignment horizontal="left" vertical="top" readingOrder="1"/>
    </xf>
    <xf numFmtId="2" fontId="2" fillId="4" borderId="0" xfId="0" applyNumberFormat="1" applyFont="1" applyFill="1" applyAlignment="1">
      <alignment horizontal="center" vertical="center" readingOrder="1"/>
    </xf>
    <xf numFmtId="1" fontId="1" fillId="0" borderId="0" xfId="0" applyNumberFormat="1" applyFont="1" applyAlignment="1">
      <alignment horizontal="left" vertical="top" readingOrder="1"/>
    </xf>
    <xf numFmtId="2" fontId="1" fillId="0" borderId="0" xfId="0" applyNumberFormat="1" applyFont="1" applyAlignment="1">
      <alignment horizontal="left" vertical="top" wrapText="1" readingOrder="1"/>
    </xf>
    <xf numFmtId="0" fontId="2" fillId="4" borderId="1" xfId="0" applyFont="1" applyFill="1" applyBorder="1" applyAlignment="1">
      <alignment horizontal="center" vertical="center" readingOrder="1"/>
    </xf>
    <xf numFmtId="0" fontId="1" fillId="3" borderId="0" xfId="0" applyFont="1" applyFill="1" applyAlignment="1">
      <alignment horizontal="left" vertical="top" readingOrder="1"/>
    </xf>
    <xf numFmtId="2" fontId="1" fillId="2" borderId="0" xfId="0" applyNumberFormat="1" applyFont="1" applyFill="1" applyAlignment="1">
      <alignment horizontal="left" vertical="top" readingOrder="1"/>
    </xf>
    <xf numFmtId="0" fontId="1" fillId="2" borderId="0" xfId="0" applyFont="1" applyFill="1" applyAlignment="1">
      <alignment horizontal="left" vertical="top" readingOrder="1"/>
    </xf>
    <xf numFmtId="164" fontId="1" fillId="2" borderId="0" xfId="0" applyNumberFormat="1" applyFont="1" applyFill="1" applyAlignment="1">
      <alignment horizontal="left" vertical="top" readingOrder="1"/>
    </xf>
    <xf numFmtId="165" fontId="1" fillId="2" borderId="0" xfId="0" applyNumberFormat="1" applyFont="1" applyFill="1" applyAlignment="1">
      <alignment horizontal="left" vertical="top" readingOrder="1"/>
    </xf>
    <xf numFmtId="0" fontId="1" fillId="3" borderId="4" xfId="0" applyFont="1" applyFill="1" applyBorder="1" applyAlignment="1">
      <alignment horizontal="left" vertical="top" readingOrder="1"/>
    </xf>
    <xf numFmtId="2" fontId="1" fillId="2" borderId="5" xfId="0" applyNumberFormat="1" applyFont="1" applyFill="1" applyBorder="1" applyAlignment="1">
      <alignment horizontal="left" vertical="top" readingOrder="1"/>
    </xf>
    <xf numFmtId="0" fontId="2" fillId="4" borderId="2" xfId="0" applyFont="1" applyFill="1" applyBorder="1" applyAlignment="1">
      <alignment horizontal="left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14" fontId="1" fillId="3" borderId="4" xfId="0" applyNumberFormat="1" applyFont="1" applyFill="1" applyBorder="1" applyAlignment="1" applyProtection="1">
      <alignment horizontal="left" vertical="top" readingOrder="1"/>
      <protection locked="0"/>
    </xf>
    <xf numFmtId="14" fontId="1" fillId="3" borderId="7" xfId="0" applyNumberFormat="1" applyFont="1" applyFill="1" applyBorder="1" applyAlignment="1" applyProtection="1">
      <alignment horizontal="left" vertical="top" readingOrder="1"/>
      <protection locked="0"/>
    </xf>
    <xf numFmtId="0" fontId="1" fillId="3" borderId="7" xfId="0" applyFont="1" applyFill="1" applyBorder="1" applyAlignment="1" applyProtection="1">
      <alignment horizontal="left" vertical="top" readingOrder="1"/>
      <protection locked="0"/>
    </xf>
    <xf numFmtId="0" fontId="1" fillId="3" borderId="6" xfId="0" applyFont="1" applyFill="1" applyBorder="1" applyAlignment="1" applyProtection="1">
      <alignment horizontal="left" vertical="top" readingOrder="1"/>
      <protection locked="0"/>
    </xf>
    <xf numFmtId="165" fontId="1" fillId="0" borderId="7" xfId="0" applyNumberFormat="1" applyFont="1" applyBorder="1" applyAlignment="1">
      <alignment horizontal="left" vertical="top" readingOrder="1"/>
    </xf>
    <xf numFmtId="165" fontId="1" fillId="0" borderId="6" xfId="0" applyNumberFormat="1" applyFont="1" applyBorder="1" applyAlignment="1">
      <alignment horizontal="left" vertical="top" readingOrder="1"/>
    </xf>
    <xf numFmtId="2" fontId="1" fillId="0" borderId="7" xfId="0" applyNumberFormat="1" applyFont="1" applyBorder="1" applyAlignment="1">
      <alignment horizontal="left" vertical="top" readingOrder="1"/>
    </xf>
    <xf numFmtId="2" fontId="1" fillId="0" borderId="6" xfId="0" applyNumberFormat="1" applyFont="1" applyBorder="1" applyAlignment="1">
      <alignment horizontal="left" vertical="top" readingOrder="1"/>
    </xf>
    <xf numFmtId="164" fontId="1" fillId="0" borderId="7" xfId="0" applyNumberFormat="1" applyFont="1" applyBorder="1" applyAlignment="1">
      <alignment horizontal="left" vertical="top" readingOrder="1"/>
    </xf>
    <xf numFmtId="164" fontId="1" fillId="0" borderId="6" xfId="0" applyNumberFormat="1" applyFont="1" applyBorder="1" applyAlignment="1">
      <alignment horizontal="left" vertical="top" readingOrder="1"/>
    </xf>
    <xf numFmtId="166" fontId="1" fillId="0" borderId="7" xfId="0" applyNumberFormat="1" applyFont="1" applyBorder="1" applyAlignment="1">
      <alignment horizontal="left" vertical="top" readingOrder="1"/>
    </xf>
    <xf numFmtId="166" fontId="1" fillId="0" borderId="6" xfId="0" applyNumberFormat="1" applyFont="1" applyBorder="1" applyAlignment="1">
      <alignment horizontal="left" vertical="top" readingOrder="1"/>
    </xf>
    <xf numFmtId="2" fontId="1" fillId="0" borderId="5" xfId="0" applyNumberFormat="1" applyFont="1" applyBorder="1" applyAlignment="1">
      <alignment horizontal="left" vertical="top" readingOrder="1"/>
    </xf>
    <xf numFmtId="2" fontId="1" fillId="0" borderId="3" xfId="0" applyNumberFormat="1" applyFont="1" applyBorder="1" applyAlignment="1">
      <alignment horizontal="left"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  <wetp:taskpane dockstate="right" visibility="0" width="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3EB26A46-989E-400A-9060-289BD15CD93A}">
  <we:reference id="0986d9dd-94f1-4b67-978d-c4cf6e6142a8" version="21.5.1.1" store="EXCatalog" storeType="EXCatalog"/>
  <we:alternateReferences>
    <we:reference id="WA200000018" version="21.5.1.1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PsiNormal</we:customFunctionIds>
        <we:customFunctionIds>PsiBernoulli</we:customFunctionIds>
        <we:customFunctionIds>PsiBeta</we:customFunctionIds>
        <we:customFunctionIds>PsiBetaGen</we:customFunctionIds>
        <we:customFunctionIds>PsiBetaSubj</we:customFunctionIds>
        <we:customFunctionIds>PsiBinomial</we:customFunctionIds>
        <we:customFunctionIds>PsiCauchy</we:customFunctionIds>
        <we:customFunctionIds>PsiChiSquare</we:customFunctionIds>
        <we:customFunctionIds>PsiCumul</we:customFunctionIds>
        <we:customFunctionIds>PsiCumulD</we:customFunctionIds>
        <we:customFunctionIds>PsiDiscrete</we:customFunctionIds>
        <we:customFunctionIds>PsiDisUniform</we:customFunctionIds>
        <we:customFunctionIds>PsiErf</we:customFunctionIds>
        <we:customFunctionIds>PsiErlang</we:customFunctionIds>
        <we:customFunctionIds>PsiExponential</we:customFunctionIds>
        <we:customFunctionIds>PsiGamma</we:customFunctionIds>
        <we:customFunctionIds>PsiGeneral</we:customFunctionIds>
        <we:customFunctionIds>PsiGeometric</we:customFunctionIds>
        <we:customFunctionIds>PsiHistogram</we:customFunctionIds>
        <we:customFunctionIds>PsiHyperGeo</we:customFunctionIds>
        <we:customFunctionIds>PsiIntUniform</we:customFunctionIds>
        <we:customFunctionIds>PsiInvNormal</we:customFunctionIds>
        <we:customFunctionIds>PsiLaplace</we:customFunctionIds>
        <we:customFunctionIds>PsiLogarithmic</we:customFunctionIds>
        <we:customFunctionIds>PsiLogistic</we:customFunctionIds>
        <we:customFunctionIds>PsiLogLogistic</we:customFunctionIds>
        <we:customFunctionIds>PsiLogNormal</we:customFunctionIds>
        <we:customFunctionIds>PsiLogNorm2</we:customFunctionIds>
        <we:customFunctionIds>PsiMaxExtreme</we:customFunctionIds>
        <we:customFunctionIds>PsiMinExtreme</we:customFunctionIds>
        <we:customFunctionIds>PsiMyerson</we:customFunctionIds>
        <we:customFunctionIds>PsiNegBinomial</we:customFunctionIds>
        <we:customFunctionIds>PsiNormalSkew</we:customFunctionIds>
        <we:customFunctionIds>PsiPareto</we:customFunctionIds>
        <we:customFunctionIds>PsiPareto2</we:customFunctionIds>
        <we:customFunctionIds>PsiPearson5</we:customFunctionIds>
        <we:customFunctionIds>PsiPearson6</we:customFunctionIds>
        <we:customFunctionIds>PsiPert</we:customFunctionIds>
        <we:customFunctionIds>PsiPoisson</we:customFunctionIds>
        <we:customFunctionIds>PsiRayleigh</we:customFunctionIds>
        <we:customFunctionIds>PsiStudent</we:customFunctionIds>
        <we:customFunctionIds>PsiTriangular</we:customFunctionIds>
        <we:customFunctionIds>PsiTriangGen</we:customFunctionIds>
        <we:customFunctionIds>PsiUniform</we:customFunctionIds>
        <we:customFunctionIds>PsiWeibull</we:customFunctionIds>
        <we:customFunctionIds>PsiBurr12</we:customFunctionIds>
        <we:customFunctionIds>PsiDagum</we:customFunctionIds>
        <we:customFunctionIds>PsiDblTriang</we:customFunctionIds>
        <we:customFunctionIds>PsiFdist</we:customFunctionIds>
        <we:customFunctionIds>PsiFatigueLife</we:customFunctionIds>
        <we:customFunctionIds>PsiFrechet</we:customFunctionIds>
        <we:customFunctionIds>PsiHypSecant</we:customFunctionIds>
        <we:customFunctionIds>PsiJohnsonSB</we:customFunctionIds>
        <we:customFunctionIds>PsiJohnsonSU</we:customFunctionIds>
        <we:customFunctionIds>PsiKumaraswamy</we:customFunctionIds>
        <we:customFunctionIds>PsiLevy</we:customFunctionIds>
        <we:customFunctionIds>PsiReciprocal</we:customFunctionIds>
        <we:customFunctionIds>PsiMVLogNormal</we:customFunctionIds>
        <we:customFunctionIds>PsiMVNormal</we:customFunctionIds>
        <we:customFunctionIds>PsiMVResample</we:customFunctionIds>
        <we:customFunctionIds>PsiMVShuffle</we:customFunctionIds>
        <we:customFunctionIds>PsiMean</we:customFunctionIds>
        <we:customFunctionIds>PsiTheoMean</we:customFunctionIds>
        <we:customFunctionIds>PsiLock</we:customFunctionIds>
        <we:customFunctionIds>PsiName</we:customFunctionIds>
        <we:customFunctionIds>PsiShift</we:customFunctionIds>
        <we:customFunctionIds>PsiSample</we:customFunctionIds>
        <we:customFunctionIds>PsiTruncate</we:customFunctionIds>
        <we:customFunctionIds>PsiSeed</we:customFunctionIds>
        <we:customFunctionIds>PsiOutput</we:customFunctionIds>
        <we:customFunctionIds>PsiInput</we:customFunctionIds>
        <we:customFunctionIds>PsiSimParam</we:customFunctionIds>
        <we:customFunctionIds>PsiSenParam</we:customFunctionIds>
        <we:customFunctionIds>PsiOptParam</we:customFunctionIds>
        <we:customFunctionIds>PsiCalcParam</we:customFunctionIds>
        <we:customFunctionIds>PsiSlurp</we:customFunctionIds>
        <we:customFunctionIds>PsiSip</we:customFunctionIds>
        <we:customFunctionIds>PsiTSSip</we:customFunctionIds>
        <we:customFunctionIds>PsiCorrMatrix</we:customFunctionIds>
        <we:customFunctionIds>PsiCorrDepen</we:customFunctionIds>
        <we:customFunctionIds>PsiCorrIndep</we:customFunctionIds>
        <we:customFunctionIds>PsiFit</we:customFunctionIds>
        <we:customFunctionIds>PsiData</we:customFunctionIds>
        <we:customFunctionIds>PsiKurtosis</we:customFunctionIds>
        <we:customFunctionIds>PsiTheoKurtosis</we:customFunctionIds>
        <we:customFunctionIds>PsiMax</we:customFunctionIds>
        <we:customFunctionIds>PsiTheoMax</we:customFunctionIds>
        <we:customFunctionIds>PsiMin</we:customFunctionIds>
        <we:customFunctionIds>PsiTheoMin</we:customFunctionIds>
        <we:customFunctionIds>PsiMode</we:customFunctionIds>
        <we:customFunctionIds>PsiTheoMode</we:customFunctionIds>
        <we:customFunctionIds>PsiPercentile</we:customFunctionIds>
        <we:customFunctionIds>PsiTheoPercentile</we:customFunctionIds>
        <we:customFunctionIds>PsiPtoX</we:customFunctionIds>
        <we:customFunctionIds>PsiTheoPtoX</we:customFunctionIds>
        <we:customFunctionIds>PsiPercentileD</we:customFunctionIds>
        <we:customFunctionIds>PsiTheoPercentileD</we:customFunctionIds>
        <we:customFunctionIds>PsiQtoX</we:customFunctionIds>
        <we:customFunctionIds>PsiTheoQtoX</we:customFunctionIds>
        <we:customFunctionIds>PsiRange</we:customFunctionIds>
        <we:customFunctionIds>PsiTheoRange</we:customFunctionIds>
        <we:customFunctionIds>PsiSkewness</we:customFunctionIds>
        <we:customFunctionIds>PsiTheoSkewness</we:customFunctionIds>
        <we:customFunctionIds>PsiStdDev</we:customFunctionIds>
        <we:customFunctionIds>PsiTheoStdDev</we:customFunctionIds>
        <we:customFunctionIds>PsiTarget</we:customFunctionIds>
        <we:customFunctionIds>PsiTheoTarget</we:customFunctionIds>
        <we:customFunctionIds>PsiXtoP</we:customFunctionIds>
        <we:customFunctionIds>PsiTheoXtoP</we:customFunctionIds>
        <we:customFunctionIds>PsiTargetD</we:customFunctionIds>
        <we:customFunctionIds>PsiTheoTargetD</we:customFunctionIds>
        <we:customFunctionIds>PsiXtoQ</we:customFunctionIds>
        <we:customFunctionIds>PsiTheoXtoQ</we:customFunctionIds>
        <we:customFunctionIds>PsiTheoXtoY</we:customFunctionIds>
        <we:customFunctionIds>PsiVariance</we:customFunctionIds>
        <we:customFunctionIds>PsiTheoVariance</we:customFunctionIds>
        <we:customFunctionIds>PsiAbsDev</we:customFunctionIds>
        <we:customFunctionIds>PsiCITrials</we:customFunctionIds>
        <we:customFunctionIds>PsiCorrelation</we:customFunctionIds>
        <we:customFunctionIds>PsiFrequency</we:customFunctionIds>
        <we:customFunctionIds>PsiMeanCI</we:customFunctionIds>
        <we:customFunctionIds>PsiMeanCIB</we:customFunctionIds>
        <we:customFunctionIds>PsiSemiDev</we:customFunctionIds>
        <we:customFunctionIds>PsiSemiDev2</we:customFunctionIds>
        <we:customFunctionIds>PsiSemiVar</we:customFunctionIds>
        <we:customFunctionIds>PsiSemiVar2</we:customFunctionIds>
        <we:customFunctionIds>PsiStdDevCI</we:customFunctionIds>
        <we:customFunctionIds>PsiBVaR</we:customFunctionIds>
        <we:customFunctionIds>PsiCVaR</we:customFunctionIds>
        <we:customFunctionIds>PsiCurrentTrial</we:customFunctionIds>
        <we:customFunctionIds>PsiCurrentSim</we:customFunctionIds>
        <we:customFunctionIds>PsiCount</we:customFunctionIds>
        <we:customFunctionIds>PsiSenValue</we:customFunctionIds>
        <we:customFunctionIds>PsiCurrentOpt</we:customFunctionIds>
        <we:customFunctionIds>PsiMedian</we:customFunctionIds>
        <we:customFunctionIds>PsiTheoMedian</we:customFunctionIds>
        <we:customFunctionIds>PsiDim</we:customFunctionIds>
        <we:customFunctionIds>PsiCube</we:customFunctionIds>
        <we:customFunctionIds>PsiReduce</we:customFunctionIds>
        <we:customFunctionIds>PsiJoin</we:customFunctionIds>
        <we:customFunctionIds>PsiOptStatus</we:customFunctionIds>
        <we:customFunctionIds>PsiPivotCube</we:customFunctionIds>
        <we:customFunctionIds>PsiCalcValue</we:customFunctionIds>
        <we:customFunctionIds>PsiOptData</we:customFunctionIds>
        <we:customFunctionIds>PsiParamDim</we:customFunctionIds>
        <we:customFunctionIds>PsiPivotDim</we:customFunctionIds>
        <we:customFunctionIds>PsiCubeOutput</we:customFunctionIds>
        <we:customFunctionIds>PsiDimLock</we:customFunctionIds>
        <we:customFunctionIds>PsiDimActive</we:customFunctionIds>
        <we:customFunctionIds>PsiCubeData</we:customFunctionIds>
        <we:customFunctionIds>PsiSimOutput</we:customFunctionIds>
        <we:customFunctionIds>PsiSimData</we:customFunctionIds>
        <we:customFunctionIds>PsiResample</we:customFunctionIds>
        <we:customFunctionIds>PsiTableCube</we:customFunctionIds>
        <we:customFunctionIds>PsiCompound</we:customFunctionIds>
        <we:customFunctionIds>PsiCopula</we:customFunctionIds>
        <we:customFunctionIds>PsiCopulaStudent</we:customFunctionIds>
        <we:customFunctionIds>PsiCopulaGauss</we:customFunctionIds>
        <we:customFunctionIds>PsiKendallTau</we:customFunctionIds>
        <we:customFunctionIds>PsiSpearmanRho</we:customFunctionIds>
        <we:customFunctionIds>PsiMetalog</we:customFunctionIds>
        <we:customFunctionIds>PsiMetalogSPT</we:customFunctionIds>
        <we:customFunctionIds>PsiMetalogFit</we:customFunctionIds>
        <we:customFunctionIds>PsiDataSrc</we:customFunctionIds>
        <we:customFunctionIds>PsiModelSrc</we:customFunctionIds>
        <we:customFunctionIds>PsiSigmaCP</we:customFunctionIds>
        <we:customFunctionIds>PsiSigmaCPK</we:customFunctionIds>
        <we:customFunctionIds>PsiSigmaCPKLower</we:customFunctionIds>
        <we:customFunctionIds>PsiSigmaCPKUpper</we:customFunctionIds>
        <we:customFunctionIds>PsiSigmaCPM</we:customFunctionIds>
        <we:customFunctionIds>PsiSigmaDefectPPM</we:customFunctionIds>
        <we:customFunctionIds>PsiSigmaDefectShiftPPM</we:customFunctionIds>
        <we:customFunctionIds>PsiSigmaDefectShiftPPMLower</we:customFunctionIds>
        <we:customFunctionIds>PsiSigmaDefectShiftPPMUpper</we:customFunctionIds>
        <we:customFunctionIds>PsiSigmaK</we:customFunctionIds>
        <we:customFunctionIds>PsiSigmaLowerBound</we:customFunctionIds>
        <we:customFunctionIds>PsiSigmaProbDefectShift</we:customFunctionIds>
        <we:customFunctionIds>PsiSigmaProbDefectShiftLower</we:customFunctionIds>
        <we:customFunctionIds>PsiSigmaProbDefectShiftUpper</we:customFunctionIds>
        <we:customFunctionIds>PsiSigmaSigmaLevel</we:customFunctionIds>
        <we:customFunctionIds>PsiSigmaUpperBound</we:customFunctionIds>
        <we:customFunctionIds>PsiSigmaYield</we:customFunctionIds>
        <we:customFunctionIds>PsiSigmaZLower</we:customFunctionIds>
        <we:customFunctionIds>PsiSigmaZMin</we:customFunctionIds>
        <we:customFunctionIds>PsiSigmaZUpper</we:customFunctionIds>
        <we:customFunctionIds>PsiBetaGenAlt</we:customFunctionIds>
        <we:customFunctionIds>PsiCauchyAlt</we:customFunctionIds>
        <we:customFunctionIds>PsiChiSquareAlt</we:customFunctionIds>
        <we:customFunctionIds>PsiErfAlt</we:customFunctionIds>
        <we:customFunctionIds>PsiExponentialAlt</we:customFunctionIds>
        <we:customFunctionIds>PsiGammaAlt</we:customFunctionIds>
        <we:customFunctionIds>PsiInvNormalAlt</we:customFunctionIds>
        <we:customFunctionIds>PsiLaplaceAlt</we:customFunctionIds>
        <we:customFunctionIds>PsiLogisticAlt</we:customFunctionIds>
        <we:customFunctionIds>PsiLogLogisticAlt</we:customFunctionIds>
        <we:customFunctionIds>PsiLogNormalAlt</we:customFunctionIds>
        <we:customFunctionIds>PsiMaxExtremeAlt</we:customFunctionIds>
        <we:customFunctionIds>PsiMinExtremeAlt</we:customFunctionIds>
        <we:customFunctionIds>PsiNormalAlt</we:customFunctionIds>
        <we:customFunctionIds>PsiUniformAlt</we:customFunctionIds>
        <we:customFunctionIds>PsiTriangularAlt</we:customFunctionIds>
        <we:customFunctionIds>PsiParetoAlt</we:customFunctionIds>
        <we:customFunctionIds>PsiPareto2Alt</we:customFunctionIds>
        <we:customFunctionIds>PsiPearson5Alt</we:customFunctionIds>
        <we:customFunctionIds>PsiPearson6Alt</we:customFunctionIds>
        <we:customFunctionIds>PsiPertAlt</we:customFunctionIds>
        <we:customFunctionIds>PsiRayleighAlt</we:customFunctionIds>
        <we:customFunctionIds>PsiStudentAlt</we:customFunctionIds>
        <we:customFunctionIds>PsiWeibullAlt</we:customFunctionIds>
        <we:customFunctionIds>PsiOptValue</we:customFunctionIds>
        <we:customFunctionIds>PsiCoeffVar</we:customFunctionIds>
        <we:customFunctionIds>PsiStdErr</we:customFunctionIds>
        <we:customFunctionIds>PsiExpGain</we:customFunctionIds>
        <we:customFunctionIds>PsiExpGainRatio</we:customFunctionIds>
        <we:customFunctionIds>PsiExpLoss</we:customFunctionIds>
        <we:customFunctionIds>PsiExpLossRatio</we:customFunctionIds>
        <we:customFunctionIds>PsiExpValMargin</we:customFunctionIds>
        <we:customFunctionIds>PsiCertified</we:customFunctionIds>
        <we:customFunctionIds>PsiCensor</we:customFunctionIds>
        <we:customFunctionIds>PsiBaseCase</we:customFunctionIds>
        <we:customFunctionIds>PsiForecastETS</we:customFunctionIds>
        <we:customFunctionIds>PsiForecastLinear</we:customFunctionIds>
        <we:customFunctionIds>DotProduct</we:customFunctionIds>
        <we:customFunctionIds>QuadProduct</we:customFunctionIds>
        <we:customFunctionIds>PsiDecTable</we:customFunctionIds>
        <we:customFunctionIds>PsiBoxFunction</we:customFunctionIds>
        <we:customFunctionIds>PsiInitialValue</we:customFunctionIds>
        <we:customFunctionIds>PsiFinalValue</we:customFunctionIds>
        <we:customFunctionIds>PsiDualValue</we:customFunctionIds>
        <we:customFunctionIds>PsiSlackValue</we:customFunctionIds>
        <we:customFunctionIds>PsiDualUpper</we:customFunctionIds>
        <we:customFunctionIds>PsiDualLower</we:customFunctionIds>
        <we:customFunctionIds>PsiTSIntegrate</we:customFunctionIds>
        <we:customFunctionIds>PsiTransform</we:customFunctionIds>
        <we:customFunctionIds>PsiTSSeasonality</we:customFunctionIds>
        <we:customFunctionIds>PsiTSLen</we:customFunctionIds>
        <we:customFunctionIds>PsiAR1</we:customFunctionIds>
        <we:customFunctionIds>PsiAR2</we:customFunctionIds>
        <we:customFunctionIds>PsiMA1</we:customFunctionIds>
        <we:customFunctionIds>PsiMA2</we:customFunctionIds>
        <we:customFunctionIds>PsiARMA11</we:customFunctionIds>
        <we:customFunctionIds>PsiARCH1</we:customFunctionIds>
        <we:customFunctionIds>PsiGARCH11</we:customFunctionIds>
        <we:customFunctionIds>PsiEGARCH11</we:customFunctionIds>
        <we:customFunctionIds>PsiAPARCH11</we:customFunctionIds>
        <we:customFunctionIds>PsiTargetCI</we:customFunctionIds>
        <we:customFunctionIds>PsiPercentileCI</we:customFunctionIds>
        <we:customFunctionIds>PsiPercentiles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B726D8A1-8BCF-46FE-996F-C5956292EC99}">
  <we:reference id="a2a4692c-ecd3-4c3d-bc1e-2c407a976176" version="23.0.0.0" store="EXCatalog" storeType="EXCatalog"/>
  <we:alternateReferences>
    <we:reference id="WA200000019" version="23.0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PsiForecast</we:customFunctionIds>
        <we:customFunctionIds>PsiPredict</we:customFunctionIds>
        <we:customFunctionIds>PsiPosteriors</we:customFunctionIds>
        <we:customFunctionIds>PsiTransform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E7A9-9CC5-4EDD-87A2-E74D52B064F2}">
  <dimension ref="A1:D13"/>
  <sheetViews>
    <sheetView tabSelected="1" workbookViewId="0">
      <selection activeCell="C16" sqref="C16"/>
    </sheetView>
  </sheetViews>
  <sheetFormatPr defaultRowHeight="14.45"/>
  <cols>
    <col min="1" max="1" width="37.28515625" customWidth="1"/>
    <col min="2" max="2" width="40.140625" customWidth="1"/>
    <col min="3" max="3" width="26" customWidth="1"/>
    <col min="4" max="4" width="53.5703125" bestFit="1" customWidth="1"/>
  </cols>
  <sheetData>
    <row r="1" spans="1:4" ht="72.599999999999994" customHeight="1">
      <c r="A1" s="6" t="s">
        <v>0</v>
      </c>
      <c r="B1" s="14" t="s">
        <v>1</v>
      </c>
      <c r="C1" s="15" t="s">
        <v>2</v>
      </c>
      <c r="D1" s="3" t="s">
        <v>3</v>
      </c>
    </row>
    <row r="2" spans="1:4" ht="15.6">
      <c r="A2" s="12" t="s">
        <v>4</v>
      </c>
      <c r="B2" s="16">
        <v>46023</v>
      </c>
      <c r="C2" s="16">
        <v>46023</v>
      </c>
      <c r="D2" s="2"/>
    </row>
    <row r="3" spans="1:4" ht="15.6">
      <c r="A3" s="7" t="s">
        <v>5</v>
      </c>
      <c r="B3" s="17">
        <v>46173</v>
      </c>
      <c r="C3" s="17">
        <v>46173</v>
      </c>
      <c r="D3" s="2"/>
    </row>
    <row r="4" spans="1:4" ht="15.6">
      <c r="A4" s="8" t="s">
        <v>6</v>
      </c>
      <c r="B4" s="20">
        <f>(B3-B2+1)/7</f>
        <v>21.571428571428573</v>
      </c>
      <c r="C4" s="21">
        <f>(C3-C2+1)/7</f>
        <v>21.571428571428573</v>
      </c>
      <c r="D4" s="4"/>
    </row>
    <row r="5" spans="1:4" ht="15.6">
      <c r="A5" s="7" t="s">
        <v>7</v>
      </c>
      <c r="B5" s="18">
        <v>0</v>
      </c>
      <c r="C5" s="19">
        <v>0</v>
      </c>
      <c r="D5" s="2"/>
    </row>
    <row r="6" spans="1:4" ht="15.6">
      <c r="A6" s="9" t="s">
        <v>8</v>
      </c>
      <c r="B6" s="22">
        <f>(B5*8%)+B5</f>
        <v>0</v>
      </c>
      <c r="C6" s="23">
        <f>(C5*8%)+C5</f>
        <v>0</v>
      </c>
      <c r="D6" s="2"/>
    </row>
    <row r="7" spans="1:4" ht="15.6">
      <c r="A7" s="10" t="s">
        <v>9</v>
      </c>
      <c r="B7" s="24">
        <f>(B5*31.65)/(64428/52.2*B4)</f>
        <v>0</v>
      </c>
      <c r="C7" s="25">
        <f>(C5*21.61)/(43987/52.2*C4)</f>
        <v>0</v>
      </c>
      <c r="D7" s="2"/>
    </row>
    <row r="8" spans="1:4" ht="45.95" customHeight="1">
      <c r="A8" s="11" t="s">
        <v>10</v>
      </c>
      <c r="B8" s="26">
        <v>65723</v>
      </c>
      <c r="C8" s="27">
        <v>44927</v>
      </c>
      <c r="D8" s="5" t="s">
        <v>11</v>
      </c>
    </row>
    <row r="9" spans="1:4" ht="15.6">
      <c r="A9" s="8" t="s">
        <v>12</v>
      </c>
      <c r="B9" s="26">
        <f>(((B8*B7)/52.2)*B4)+((((B8*B7)/52.2)*B4)*8%)</f>
        <v>0</v>
      </c>
      <c r="C9" s="27">
        <f>(((C8*C7)/52.2)*C4)+((((C8*C7)/52.2)*C4)*8%)</f>
        <v>0</v>
      </c>
      <c r="D9" s="2"/>
    </row>
    <row r="10" spans="1:4" ht="15.6">
      <c r="A10" s="8" t="s">
        <v>13</v>
      </c>
      <c r="B10" s="26">
        <f>(B9*20%)+B9</f>
        <v>0</v>
      </c>
      <c r="C10" s="27">
        <f>(C9*20%)+C9</f>
        <v>0</v>
      </c>
      <c r="D10" s="2" t="s">
        <v>14</v>
      </c>
    </row>
    <row r="11" spans="1:4" ht="15.6">
      <c r="A11" s="8" t="s">
        <v>15</v>
      </c>
      <c r="B11" s="22">
        <f>B6/B4</f>
        <v>0</v>
      </c>
      <c r="C11" s="23">
        <f>C6/C4</f>
        <v>0</v>
      </c>
      <c r="D11" s="2"/>
    </row>
    <row r="12" spans="1:4" ht="15.6">
      <c r="A12" s="13" t="s">
        <v>16</v>
      </c>
      <c r="B12" s="28">
        <f>B5/B4</f>
        <v>0</v>
      </c>
      <c r="C12" s="29">
        <f>C5/C4</f>
        <v>0</v>
      </c>
      <c r="D12" s="2"/>
    </row>
    <row r="13" spans="1:4" ht="15.6">
      <c r="A13" s="1"/>
      <c r="B13" s="1"/>
      <c r="C13" s="1"/>
      <c r="D13" s="2"/>
    </row>
  </sheetData>
  <sheetProtection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73289e-8803-4c69-af89-5eb581fe12cb">
      <Terms xmlns="http://schemas.microsoft.com/office/infopath/2007/PartnerControls"/>
    </lcf76f155ced4ddcb4097134ff3c332f>
    <TaxCatchAll xmlns="99e0c7ff-151b-4b27-9542-aa07bf019e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12A15FD3B06E488876B7321ED39627" ma:contentTypeVersion="15" ma:contentTypeDescription="Create a new document." ma:contentTypeScope="" ma:versionID="5e8df1d7e0f3c0ebb4558b89f07327d6">
  <xsd:schema xmlns:xsd="http://www.w3.org/2001/XMLSchema" xmlns:xs="http://www.w3.org/2001/XMLSchema" xmlns:p="http://schemas.microsoft.com/office/2006/metadata/properties" xmlns:ns2="de73289e-8803-4c69-af89-5eb581fe12cb" xmlns:ns3="99e0c7ff-151b-4b27-9542-aa07bf019e1c" targetNamespace="http://schemas.microsoft.com/office/2006/metadata/properties" ma:root="true" ma:fieldsID="8b15a0d1895577edc77b62a6ebae18b9" ns2:_="" ns3:_="">
    <xsd:import namespace="de73289e-8803-4c69-af89-5eb581fe12cb"/>
    <xsd:import namespace="99e0c7ff-151b-4b27-9542-aa07bf019e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3289e-8803-4c69-af89-5eb581fe12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0c7ff-151b-4b27-9542-aa07bf019e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5dbd62-0e26-48d7-bf74-bdfed2c0a223}" ma:internalName="TaxCatchAll" ma:showField="CatchAllData" ma:web="99e0c7ff-151b-4b27-9542-aa07bf019e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9DF985-180C-4E36-8702-A6B69ACFADD4}"/>
</file>

<file path=customXml/itemProps2.xml><?xml version="1.0" encoding="utf-8"?>
<ds:datastoreItem xmlns:ds="http://schemas.openxmlformats.org/officeDocument/2006/customXml" ds:itemID="{BDD32E18-DAAB-4A51-AE64-487B87AB45E8}"/>
</file>

<file path=customXml/itemProps3.xml><?xml version="1.0" encoding="utf-8"?>
<ds:datastoreItem xmlns:ds="http://schemas.openxmlformats.org/officeDocument/2006/customXml" ds:itemID="{6226ECF1-3882-4612-BB60-D1C7924C98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Fahy, Aaron</cp:lastModifiedBy>
  <cp:revision/>
  <dcterms:created xsi:type="dcterms:W3CDTF">2020-03-20T11:05:42Z</dcterms:created>
  <dcterms:modified xsi:type="dcterms:W3CDTF">2026-02-23T08:37:26Z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0x0101007112A15FD3B06E488876B7321ED39627</vt:lpwstr>
  </property>
  <property fmtid="{D5CDD505-2E9C-101B-9397-08002B2CF9AE}" pid="3" name="MediaServiceImageTags">
    <vt:lpwstr/>
  </property>
</Properties>
</file>