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/>
  <mc:AlternateContent xmlns:mc="http://schemas.openxmlformats.org/markup-compatibility/2006">
    <mc:Choice Requires="x15">
      <x15ac:absPath xmlns:x15ac="http://schemas.microsoft.com/office/spreadsheetml/2010/11/ac" url="https://nuigalwayie.sharepoint.com/sites/HRTeachingAssistants/Shared Documents/Calculators/"/>
    </mc:Choice>
  </mc:AlternateContent>
  <xr:revisionPtr revIDLastSave="186" documentId="11_916E83FDEAFB6C1C16F086E133F583BF8DFFC0DF" xr6:coauthVersionLast="47" xr6:coauthVersionMax="47" xr10:uidLastSave="{5453AE77-EDB6-441B-BD58-22E3D7FC27DF}"/>
  <bookViews>
    <workbookView xWindow="-110" yWindow="-110" windowWidth="25820" windowHeight="13900" xr2:uid="{00000000-000D-0000-FFFF-FFFF00000000}"/>
  </bookViews>
  <sheets>
    <sheet name="TS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C6" i="5"/>
  <c r="C4" i="5"/>
  <c r="C7" i="5" s="1"/>
  <c r="B4" i="5"/>
  <c r="B7" i="5" s="1"/>
  <c r="B12" i="5" l="1"/>
  <c r="B11" i="5"/>
  <c r="C12" i="5"/>
  <c r="C11" i="5"/>
  <c r="C9" i="5"/>
  <c r="C10" i="5" s="1"/>
  <c r="B9" i="5"/>
  <c r="B10" i="5" s="1"/>
</calcChain>
</file>

<file path=xl/sharedStrings.xml><?xml version="1.0" encoding="utf-8"?>
<sst xmlns="http://schemas.openxmlformats.org/spreadsheetml/2006/main" count="17" uniqueCount="17">
  <si>
    <t>Contract details</t>
  </si>
  <si>
    <t>Teaching, Tutorials, Teaching Associated Duties(TAD) and Essay Correction hours</t>
  </si>
  <si>
    <t>Lab Demonstration Hours</t>
  </si>
  <si>
    <t>Notes</t>
  </si>
  <si>
    <t>Start Date</t>
  </si>
  <si>
    <t>End Date</t>
  </si>
  <si>
    <t>Total Weeks</t>
  </si>
  <si>
    <t>Hours</t>
  </si>
  <si>
    <t>Total Hours (incl AL)</t>
  </si>
  <si>
    <t>FTE/Multiplier</t>
  </si>
  <si>
    <t>Actual Annual Salary</t>
  </si>
  <si>
    <t>TSS Teaching, Tutorials, Teaching Associated Duties(TAD) and Essay Correction rate is €32.60 per hour and the TSS Labs rate is €22.28 per hour.</t>
  </si>
  <si>
    <t>Approx salary payable (incl 8% AL)</t>
  </si>
  <si>
    <t>Approx cost to budget</t>
  </si>
  <si>
    <t>Includes 20% O/Hs for employers pension &amp; PRSI purposes</t>
  </si>
  <si>
    <t>Avg hrs pw/contract period</t>
  </si>
  <si>
    <t>Avg teaching hrs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</si>
</sst>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&quot;€&quot;#,##0.00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readingOrder="1"/>
    </xf>
    <xf numFmtId="2" fontId="1" fillId="0" borderId="0" xfId="0" applyNumberFormat="1" applyFont="1" applyAlignment="1">
      <alignment horizontal="left" vertical="top" readingOrder="1"/>
    </xf>
    <xf numFmtId="2" fontId="2" fillId="4" borderId="0" xfId="0" applyNumberFormat="1" applyFont="1" applyFill="1" applyAlignment="1">
      <alignment horizontal="center" vertical="center" readingOrder="1"/>
    </xf>
    <xf numFmtId="1" fontId="1" fillId="0" borderId="0" xfId="0" applyNumberFormat="1" applyFont="1" applyAlignment="1">
      <alignment horizontal="left" vertical="top" readingOrder="1"/>
    </xf>
    <xf numFmtId="2" fontId="1" fillId="0" borderId="0" xfId="0" applyNumberFormat="1" applyFont="1" applyAlignment="1">
      <alignment horizontal="left" vertical="top" wrapText="1" readingOrder="1"/>
    </xf>
    <xf numFmtId="0" fontId="2" fillId="4" borderId="1" xfId="0" applyFont="1" applyFill="1" applyBorder="1" applyAlignment="1">
      <alignment horizontal="center" vertical="center" readingOrder="1"/>
    </xf>
    <xf numFmtId="0" fontId="1" fillId="3" borderId="0" xfId="0" applyFont="1" applyFill="1" applyAlignment="1">
      <alignment horizontal="left" vertical="top" readingOrder="1"/>
    </xf>
    <xf numFmtId="2" fontId="1" fillId="2" borderId="0" xfId="0" applyNumberFormat="1" applyFont="1" applyFill="1" applyAlignment="1">
      <alignment horizontal="left" vertical="top" readingOrder="1"/>
    </xf>
    <xf numFmtId="0" fontId="1" fillId="2" borderId="0" xfId="0" applyFont="1" applyFill="1" applyAlignment="1">
      <alignment horizontal="left" vertical="top" readingOrder="1"/>
    </xf>
    <xf numFmtId="164" fontId="1" fillId="2" borderId="0" xfId="0" applyNumberFormat="1" applyFont="1" applyFill="1" applyAlignment="1">
      <alignment horizontal="left" vertical="top" readingOrder="1"/>
    </xf>
    <xf numFmtId="165" fontId="1" fillId="2" borderId="0" xfId="0" applyNumberFormat="1" applyFont="1" applyFill="1" applyAlignment="1">
      <alignment horizontal="left" vertical="top" readingOrder="1"/>
    </xf>
    <xf numFmtId="0" fontId="1" fillId="3" borderId="4" xfId="0" applyFont="1" applyFill="1" applyBorder="1" applyAlignment="1">
      <alignment horizontal="left" vertical="top" readingOrder="1"/>
    </xf>
    <xf numFmtId="2" fontId="1" fillId="2" borderId="5" xfId="0" applyNumberFormat="1" applyFont="1" applyFill="1" applyBorder="1" applyAlignment="1">
      <alignment horizontal="left" vertical="top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14" fontId="1" fillId="3" borderId="4" xfId="0" applyNumberFormat="1" applyFont="1" applyFill="1" applyBorder="1" applyAlignment="1" applyProtection="1">
      <alignment horizontal="left" vertical="top" readingOrder="1"/>
      <protection locked="0"/>
    </xf>
    <xf numFmtId="14" fontId="1" fillId="3" borderId="7" xfId="0" applyNumberFormat="1" applyFont="1" applyFill="1" applyBorder="1" applyAlignment="1" applyProtection="1">
      <alignment horizontal="left" vertical="top" readingOrder="1"/>
      <protection locked="0"/>
    </xf>
    <xf numFmtId="0" fontId="1" fillId="3" borderId="7" xfId="0" applyFont="1" applyFill="1" applyBorder="1" applyAlignment="1" applyProtection="1">
      <alignment horizontal="left" vertical="top" readingOrder="1"/>
      <protection locked="0"/>
    </xf>
    <xf numFmtId="0" fontId="1" fillId="3" borderId="6" xfId="0" applyFont="1" applyFill="1" applyBorder="1" applyAlignment="1" applyProtection="1">
      <alignment horizontal="left" vertical="top" readingOrder="1"/>
      <protection locked="0"/>
    </xf>
    <xf numFmtId="165" fontId="1" fillId="0" borderId="7" xfId="0" applyNumberFormat="1" applyFont="1" applyBorder="1" applyAlignment="1">
      <alignment horizontal="left" vertical="top" readingOrder="1"/>
    </xf>
    <xf numFmtId="165" fontId="1" fillId="0" borderId="6" xfId="0" applyNumberFormat="1" applyFont="1" applyBorder="1" applyAlignment="1">
      <alignment horizontal="left" vertical="top" readingOrder="1"/>
    </xf>
    <xf numFmtId="2" fontId="1" fillId="0" borderId="7" xfId="0" applyNumberFormat="1" applyFont="1" applyBorder="1" applyAlignment="1">
      <alignment horizontal="left" vertical="top" readingOrder="1"/>
    </xf>
    <xf numFmtId="2" fontId="1" fillId="0" borderId="6" xfId="0" applyNumberFormat="1" applyFont="1" applyBorder="1" applyAlignment="1">
      <alignment horizontal="left" vertical="top" readingOrder="1"/>
    </xf>
    <xf numFmtId="164" fontId="1" fillId="0" borderId="7" xfId="0" applyNumberFormat="1" applyFont="1" applyBorder="1" applyAlignment="1">
      <alignment horizontal="left" vertical="top" readingOrder="1"/>
    </xf>
    <xf numFmtId="164" fontId="1" fillId="0" borderId="6" xfId="0" applyNumberFormat="1" applyFont="1" applyBorder="1" applyAlignment="1">
      <alignment horizontal="left" vertical="top" readingOrder="1"/>
    </xf>
    <xf numFmtId="166" fontId="1" fillId="0" borderId="7" xfId="0" applyNumberFormat="1" applyFont="1" applyBorder="1" applyAlignment="1">
      <alignment horizontal="left" vertical="top" readingOrder="1"/>
    </xf>
    <xf numFmtId="166" fontId="1" fillId="0" borderId="6" xfId="0" applyNumberFormat="1" applyFont="1" applyBorder="1" applyAlignment="1">
      <alignment horizontal="left" vertical="top" readingOrder="1"/>
    </xf>
    <xf numFmtId="2" fontId="1" fillId="0" borderId="5" xfId="0" applyNumberFormat="1" applyFont="1" applyBorder="1" applyAlignment="1">
      <alignment horizontal="left" vertical="top" readingOrder="1"/>
    </xf>
    <xf numFmtId="2" fontId="1" fillId="0" borderId="3" xfId="0" applyNumberFormat="1" applyFont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EB26A46-989E-400A-9060-289BD15CD93A}">
  <we:reference id="0986d9dd-94f1-4b67-978d-c4cf6e6142a8" version="21.5.1.1" store="EXCatalog" storeType="EXCatalog"/>
  <we:alternateReferences>
    <we:reference id="WA200000018" version="21.5.1.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B726D8A1-8BCF-46FE-996F-C5956292EC99}">
  <we:reference id="a2a4692c-ecd3-4c3d-bc1e-2c407a976176" version="23.0.0.0" store="EXCatalog" storeType="EXCatalog"/>
  <we:alternateReferences>
    <we:reference id="WA200000019" version="23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E7A9-9CC5-4EDD-87A2-E74D52B064F2}">
  <dimension ref="A1:D13"/>
  <sheetViews>
    <sheetView tabSelected="1" workbookViewId="0">
      <selection activeCell="D18" sqref="D18"/>
    </sheetView>
  </sheetViews>
  <sheetFormatPr defaultRowHeight="14.45"/>
  <cols>
    <col min="1" max="1" width="37.28515625" customWidth="1"/>
    <col min="2" max="2" width="40.140625" customWidth="1"/>
    <col min="3" max="3" width="26" customWidth="1"/>
    <col min="4" max="4" width="53.5703125" bestFit="1" customWidth="1"/>
  </cols>
  <sheetData>
    <row r="1" spans="1:4" ht="72.599999999999994" customHeight="1">
      <c r="A1" s="6" t="s">
        <v>0</v>
      </c>
      <c r="B1" s="14" t="s">
        <v>1</v>
      </c>
      <c r="C1" s="15" t="s">
        <v>2</v>
      </c>
      <c r="D1" s="3" t="s">
        <v>3</v>
      </c>
    </row>
    <row r="2" spans="1:4" ht="15.6">
      <c r="A2" s="12" t="s">
        <v>4</v>
      </c>
      <c r="B2" s="16">
        <v>46172</v>
      </c>
      <c r="C2" s="16">
        <v>46023</v>
      </c>
      <c r="D2" s="2"/>
    </row>
    <row r="3" spans="1:4" ht="15.6">
      <c r="A3" s="7" t="s">
        <v>5</v>
      </c>
      <c r="B3" s="17">
        <v>46227</v>
      </c>
      <c r="C3" s="17">
        <v>46173</v>
      </c>
      <c r="D3" s="2"/>
    </row>
    <row r="4" spans="1:4" ht="15.6">
      <c r="A4" s="8" t="s">
        <v>6</v>
      </c>
      <c r="B4" s="20">
        <f>(B3-B2+1)/7</f>
        <v>8</v>
      </c>
      <c r="C4" s="21">
        <f>(C3-C2+1)/7</f>
        <v>21.571428571428573</v>
      </c>
      <c r="D4" s="4"/>
    </row>
    <row r="5" spans="1:4" ht="15.6">
      <c r="A5" s="7" t="s">
        <v>7</v>
      </c>
      <c r="B5" s="18">
        <v>0</v>
      </c>
      <c r="C5" s="19">
        <v>0</v>
      </c>
      <c r="D5" s="2"/>
    </row>
    <row r="6" spans="1:4" ht="15.6">
      <c r="A6" s="9" t="s">
        <v>8</v>
      </c>
      <c r="B6" s="22">
        <f>(B5*8%)+B5</f>
        <v>0</v>
      </c>
      <c r="C6" s="23">
        <f>(C5*8%)+C5</f>
        <v>0</v>
      </c>
      <c r="D6" s="2"/>
    </row>
    <row r="7" spans="1:4" ht="15.6">
      <c r="A7" s="10" t="s">
        <v>9</v>
      </c>
      <c r="B7" s="24">
        <f>(B5*31.65)/(64428/52.2*B4)</f>
        <v>0</v>
      </c>
      <c r="C7" s="25">
        <f>(C5*21.61)/(43987/52.2*C4)</f>
        <v>0</v>
      </c>
      <c r="D7" s="2"/>
    </row>
    <row r="8" spans="1:4" ht="45.95" customHeight="1">
      <c r="A8" s="11" t="s">
        <v>10</v>
      </c>
      <c r="B8" s="26">
        <v>66380</v>
      </c>
      <c r="C8" s="27">
        <v>45376</v>
      </c>
      <c r="D8" s="5" t="s">
        <v>11</v>
      </c>
    </row>
    <row r="9" spans="1:4" ht="15.6">
      <c r="A9" s="8" t="s">
        <v>12</v>
      </c>
      <c r="B9" s="26">
        <f>(((B8*B7)/52.2)*B4)+((((B8*B7)/52.2)*B4)*8%)</f>
        <v>0</v>
      </c>
      <c r="C9" s="27">
        <f>(((C8*C7)/52.2)*C4)+((((C8*C7)/52.2)*C4)*8%)</f>
        <v>0</v>
      </c>
      <c r="D9" s="2"/>
    </row>
    <row r="10" spans="1:4" ht="15.6">
      <c r="A10" s="8" t="s">
        <v>13</v>
      </c>
      <c r="B10" s="26">
        <f>(B9*20%)+B9</f>
        <v>0</v>
      </c>
      <c r="C10" s="27">
        <f>(C9*20%)+C9</f>
        <v>0</v>
      </c>
      <c r="D10" s="2" t="s">
        <v>14</v>
      </c>
    </row>
    <row r="11" spans="1:4" ht="15.6">
      <c r="A11" s="8" t="s">
        <v>15</v>
      </c>
      <c r="B11" s="22">
        <f>B6/B4</f>
        <v>0</v>
      </c>
      <c r="C11" s="23">
        <f>C6/C4</f>
        <v>0</v>
      </c>
      <c r="D11" s="2"/>
    </row>
    <row r="12" spans="1:4" ht="15.6">
      <c r="A12" s="13" t="s">
        <v>16</v>
      </c>
      <c r="B12" s="28">
        <f>B5/B4</f>
        <v>0</v>
      </c>
      <c r="C12" s="29">
        <f>C5/C4</f>
        <v>0</v>
      </c>
      <c r="D12" s="2"/>
    </row>
    <row r="13" spans="1:4" ht="15.6">
      <c r="A13" s="1"/>
      <c r="B13" s="1"/>
      <c r="C13" s="1"/>
      <c r="D13" s="2"/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12A15FD3B06E488876B7321ED39627" ma:contentTypeVersion="15" ma:contentTypeDescription="Create a new document." ma:contentTypeScope="" ma:versionID="5e8df1d7e0f3c0ebb4558b89f07327d6">
  <xsd:schema xmlns:xsd="http://www.w3.org/2001/XMLSchema" xmlns:xs="http://www.w3.org/2001/XMLSchema" xmlns:p="http://schemas.microsoft.com/office/2006/metadata/properties" xmlns:ns2="de73289e-8803-4c69-af89-5eb581fe12cb" xmlns:ns3="99e0c7ff-151b-4b27-9542-aa07bf019e1c" targetNamespace="http://schemas.microsoft.com/office/2006/metadata/properties" ma:root="true" ma:fieldsID="8b15a0d1895577edc77b62a6ebae18b9" ns2:_="" ns3:_="">
    <xsd:import namespace="de73289e-8803-4c69-af89-5eb581fe12cb"/>
    <xsd:import namespace="99e0c7ff-151b-4b27-9542-aa07bf019e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3289e-8803-4c69-af89-5eb581fe1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0c7ff-151b-4b27-9542-aa07bf019e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25dbd62-0e26-48d7-bf74-bdfed2c0a223}" ma:internalName="TaxCatchAll" ma:showField="CatchAllData" ma:web="99e0c7ff-151b-4b27-9542-aa07bf019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73289e-8803-4c69-af89-5eb581fe12cb">
      <Terms xmlns="http://schemas.microsoft.com/office/infopath/2007/PartnerControls"/>
    </lcf76f155ced4ddcb4097134ff3c332f>
    <TaxCatchAll xmlns="99e0c7ff-151b-4b27-9542-aa07bf019e1c" xsi:nil="true"/>
  </documentManagement>
</p:properties>
</file>

<file path=customXml/itemProps1.xml><?xml version="1.0" encoding="utf-8"?>
<ds:datastoreItem xmlns:ds="http://schemas.openxmlformats.org/officeDocument/2006/customXml" ds:itemID="{BDD32E18-DAAB-4A51-AE64-487B87AB45E8}"/>
</file>

<file path=customXml/itemProps2.xml><?xml version="1.0" encoding="utf-8"?>
<ds:datastoreItem xmlns:ds="http://schemas.openxmlformats.org/officeDocument/2006/customXml" ds:itemID="{6226ECF1-3882-4612-BB60-D1C7924C98D0}"/>
</file>

<file path=customXml/itemProps3.xml><?xml version="1.0" encoding="utf-8"?>
<ds:datastoreItem xmlns:ds="http://schemas.openxmlformats.org/officeDocument/2006/customXml" ds:itemID="{609DF985-180C-4E36-8702-A6B69ACFA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Fahy, Aaron</cp:lastModifiedBy>
  <cp:revision/>
  <dcterms:created xsi:type="dcterms:W3CDTF">2020-03-20T11:05:42Z</dcterms:created>
  <dcterms:modified xsi:type="dcterms:W3CDTF">2026-06-10T08:44:53Z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0x0101007112A15FD3B06E488876B7321ED39627</vt:lpwstr>
  </property>
  <property fmtid="{D5CDD505-2E9C-101B-9397-08002B2CF9AE}" pid="3" name="MediaServiceImageTags">
    <vt:lpwstr/>
  </property>
</Properties>
</file>