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xl/webextensions/webextension2.xml" ContentType="application/vnd.ms-office.webextensi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11/relationships/webextensiontaskpanes" Target="xl/webextensions/taskpanes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03"/>
  <workbookPr/>
  <mc:AlternateContent xmlns:mc="http://schemas.openxmlformats.org/markup-compatibility/2006">
    <mc:Choice Requires="x15">
      <x15ac:absPath xmlns:x15ac="http://schemas.microsoft.com/office/spreadsheetml/2010/11/ac" url="https://nuigalwayie-my.sharepoint.com/personal/0128056s_universityofgalway_ie/Documents/Documents/To be updated on website/"/>
    </mc:Choice>
  </mc:AlternateContent>
  <xr:revisionPtr revIDLastSave="263" documentId="8_{F5F20DA3-CA99-41F4-ABF2-54A8BF5836CE}" xr6:coauthVersionLast="47" xr6:coauthVersionMax="47" xr10:uidLastSave="{EF592B7F-8FE2-40BD-AD7E-0C9042057501}"/>
  <bookViews>
    <workbookView xWindow="41172" yWindow="3852" windowWidth="23256" windowHeight="12576" xr2:uid="{00000000-000D-0000-FFFF-FFFF00000000}"/>
  </bookViews>
  <sheets>
    <sheet name="GTA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4" l="1"/>
  <c r="C7" i="4" s="1"/>
  <c r="B4" i="4"/>
  <c r="C6" i="4"/>
  <c r="B6" i="4"/>
  <c r="C9" i="4" l="1"/>
  <c r="C10" i="4" s="1"/>
  <c r="C12" i="4"/>
  <c r="C11" i="4"/>
  <c r="B7" i="4" l="1"/>
  <c r="B9" i="4" l="1"/>
  <c r="B12" i="4"/>
  <c r="B11" i="4" l="1"/>
  <c r="B10" i="4" l="1"/>
</calcChain>
</file>

<file path=xl/sharedStrings.xml><?xml version="1.0" encoding="utf-8"?>
<sst xmlns="http://schemas.openxmlformats.org/spreadsheetml/2006/main" count="17" uniqueCount="17">
  <si>
    <t>Contract details</t>
  </si>
  <si>
    <t>Tutorials and Lecturing hours (Including Lecturing Preparation hours)</t>
  </si>
  <si>
    <t>Lab Demonstration Hours</t>
  </si>
  <si>
    <t>Notes</t>
  </si>
  <si>
    <t>Start Date</t>
  </si>
  <si>
    <t>End Date</t>
  </si>
  <si>
    <t>Total Weeks</t>
  </si>
  <si>
    <t>Hours</t>
  </si>
  <si>
    <t>Total Hours (incl AL)</t>
  </si>
  <si>
    <t>FTE/Multiplier</t>
  </si>
  <si>
    <t>Actual Annual Salary</t>
  </si>
  <si>
    <t>GTA Tutorials, Lecturing and Lecturing Preparation rate is €30.08 per hour and the GTA Labs rate is €20.72 per hour.</t>
  </si>
  <si>
    <t>Approx salary payable (incl 8% AL)</t>
  </si>
  <si>
    <t>Approx cost to budget</t>
  </si>
  <si>
    <t>Includes 20% O/Hs for employers pension &amp; PRSI purposes</t>
  </si>
  <si>
    <t>Avg hrs pw/contract period</t>
  </si>
  <si>
    <t>Avg teaching hrs pw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</si>
</sst>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&quot;€&quot;#,##0.00"/>
  </numFmts>
  <fonts count="3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 vertical="top" readingOrder="1"/>
    </xf>
    <xf numFmtId="2" fontId="1" fillId="0" borderId="0" xfId="0" applyNumberFormat="1" applyFont="1" applyAlignment="1">
      <alignment horizontal="left" vertical="top" readingOrder="1"/>
    </xf>
    <xf numFmtId="164" fontId="1" fillId="0" borderId="0" xfId="0" applyNumberFormat="1" applyFont="1" applyAlignment="1">
      <alignment horizontal="left" vertical="top" readingOrder="1"/>
    </xf>
    <xf numFmtId="165" fontId="1" fillId="0" borderId="0" xfId="0" applyNumberFormat="1" applyFont="1" applyAlignment="1">
      <alignment horizontal="left" vertical="top" readingOrder="1"/>
    </xf>
    <xf numFmtId="166" fontId="1" fillId="0" borderId="0" xfId="0" applyNumberFormat="1" applyFont="1" applyAlignment="1">
      <alignment horizontal="left" vertical="top" readingOrder="1"/>
    </xf>
    <xf numFmtId="2" fontId="2" fillId="4" borderId="0" xfId="0" applyNumberFormat="1" applyFont="1" applyFill="1" applyAlignment="1">
      <alignment horizontal="center" vertical="center" readingOrder="1"/>
    </xf>
    <xf numFmtId="2" fontId="1" fillId="0" borderId="0" xfId="0" applyNumberFormat="1" applyFont="1" applyAlignment="1">
      <alignment horizontal="left" vertical="top" wrapText="1" readingOrder="1"/>
    </xf>
    <xf numFmtId="1" fontId="1" fillId="0" borderId="0" xfId="0" applyNumberFormat="1" applyFont="1" applyAlignment="1">
      <alignment horizontal="left" vertical="top" readingOrder="1"/>
    </xf>
    <xf numFmtId="0" fontId="2" fillId="4" borderId="1" xfId="0" applyFont="1" applyFill="1" applyBorder="1" applyAlignment="1">
      <alignment horizontal="center" vertical="center" readingOrder="1"/>
    </xf>
    <xf numFmtId="0" fontId="2" fillId="4" borderId="1" xfId="0" applyFont="1" applyFill="1" applyBorder="1" applyAlignment="1">
      <alignment horizontal="left" vertical="center" wrapText="1" readingOrder="1"/>
    </xf>
    <xf numFmtId="0" fontId="2" fillId="4" borderId="1" xfId="0" applyFont="1" applyFill="1" applyBorder="1" applyAlignment="1">
      <alignment horizontal="center" vertical="center" wrapText="1" readingOrder="1"/>
    </xf>
    <xf numFmtId="0" fontId="1" fillId="3" borderId="2" xfId="0" applyFont="1" applyFill="1" applyBorder="1" applyAlignment="1">
      <alignment horizontal="left" vertical="top" readingOrder="1"/>
    </xf>
    <xf numFmtId="0" fontId="1" fillId="3" borderId="3" xfId="0" applyFont="1" applyFill="1" applyBorder="1" applyAlignment="1">
      <alignment horizontal="left" vertical="top" readingOrder="1"/>
    </xf>
    <xf numFmtId="2" fontId="1" fillId="2" borderId="3" xfId="0" applyNumberFormat="1" applyFont="1" applyFill="1" applyBorder="1" applyAlignment="1">
      <alignment horizontal="left" vertical="top" readingOrder="1"/>
    </xf>
    <xf numFmtId="0" fontId="1" fillId="2" borderId="3" xfId="0" applyFont="1" applyFill="1" applyBorder="1" applyAlignment="1">
      <alignment horizontal="left" vertical="top" readingOrder="1"/>
    </xf>
    <xf numFmtId="164" fontId="1" fillId="2" borderId="3" xfId="0" applyNumberFormat="1" applyFont="1" applyFill="1" applyBorder="1" applyAlignment="1">
      <alignment horizontal="left" vertical="top" readingOrder="1"/>
    </xf>
    <xf numFmtId="165" fontId="1" fillId="2" borderId="3" xfId="0" applyNumberFormat="1" applyFont="1" applyFill="1" applyBorder="1" applyAlignment="1">
      <alignment horizontal="left" vertical="top" readingOrder="1"/>
    </xf>
    <xf numFmtId="2" fontId="1" fillId="2" borderId="4" xfId="0" applyNumberFormat="1" applyFont="1" applyFill="1" applyBorder="1" applyAlignment="1">
      <alignment horizontal="left" vertical="top" readingOrder="1"/>
    </xf>
    <xf numFmtId="14" fontId="1" fillId="3" borderId="2" xfId="0" applyNumberFormat="1" applyFont="1" applyFill="1" applyBorder="1" applyAlignment="1" applyProtection="1">
      <alignment horizontal="left" vertical="top" readingOrder="1"/>
      <protection locked="0"/>
    </xf>
    <xf numFmtId="14" fontId="1" fillId="3" borderId="3" xfId="0" applyNumberFormat="1" applyFont="1" applyFill="1" applyBorder="1" applyAlignment="1" applyProtection="1">
      <alignment horizontal="left" vertical="top" readingOrder="1"/>
      <protection locked="0"/>
    </xf>
    <xf numFmtId="165" fontId="1" fillId="0" borderId="3" xfId="0" applyNumberFormat="1" applyFont="1" applyBorder="1" applyAlignment="1">
      <alignment horizontal="left" vertical="top" readingOrder="1"/>
    </xf>
    <xf numFmtId="0" fontId="1" fillId="3" borderId="3" xfId="0" applyFont="1" applyFill="1" applyBorder="1" applyAlignment="1" applyProtection="1">
      <alignment horizontal="left" vertical="top" readingOrder="1"/>
      <protection locked="0"/>
    </xf>
    <xf numFmtId="2" fontId="1" fillId="0" borderId="3" xfId="0" applyNumberFormat="1" applyFont="1" applyBorder="1" applyAlignment="1">
      <alignment horizontal="left" vertical="top" readingOrder="1"/>
    </xf>
    <xf numFmtId="164" fontId="1" fillId="0" borderId="3" xfId="0" applyNumberFormat="1" applyFont="1" applyBorder="1" applyAlignment="1">
      <alignment horizontal="left" vertical="top" readingOrder="1"/>
    </xf>
    <xf numFmtId="166" fontId="1" fillId="0" borderId="3" xfId="0" applyNumberFormat="1" applyFont="1" applyBorder="1" applyAlignment="1">
      <alignment horizontal="left" vertical="top" readingOrder="1"/>
    </xf>
    <xf numFmtId="2" fontId="1" fillId="0" borderId="4" xfId="0" applyNumberFormat="1" applyFont="1" applyBorder="1" applyAlignment="1">
      <alignment horizontal="left" vertical="top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2" Type="http://schemas.microsoft.com/office/2011/relationships/webextension" Target="webextension2.xml"/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  <wetp:taskpane dockstate="right" visibility="0" width="0" row="0">
    <wetp:webextensionref xmlns:r="http://schemas.openxmlformats.org/officeDocument/2006/relationships" r:id="rId2"/>
  </wetp:taskpane>
</wetp:taskpanes>
</file>

<file path=xl/webextensions/webextension1.xml><?xml version="1.0" encoding="utf-8"?>
<we:webextension xmlns:we="http://schemas.microsoft.com/office/webextensions/webextension/2010/11" id="{3EB26A46-989E-400A-9060-289BD15CD93A}">
  <we:reference id="0986d9dd-94f1-4b67-978d-c4cf6e6142a8" version="21.5.1.1" store="EXCatalog" storeType="EXCatalog"/>
  <we:alternateReferences>
    <we:reference id="WA200000018" version="21.5.1.1" store="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PsiNormal</we:customFunctionIds>
        <we:customFunctionIds>PsiBernoulli</we:customFunctionIds>
        <we:customFunctionIds>PsiBeta</we:customFunctionIds>
        <we:customFunctionIds>PsiBetaGen</we:customFunctionIds>
        <we:customFunctionIds>PsiBetaSubj</we:customFunctionIds>
        <we:customFunctionIds>PsiBinomial</we:customFunctionIds>
        <we:customFunctionIds>PsiCauchy</we:customFunctionIds>
        <we:customFunctionIds>PsiChiSquare</we:customFunctionIds>
        <we:customFunctionIds>PsiCumul</we:customFunctionIds>
        <we:customFunctionIds>PsiCumulD</we:customFunctionIds>
        <we:customFunctionIds>PsiDiscrete</we:customFunctionIds>
        <we:customFunctionIds>PsiDisUniform</we:customFunctionIds>
        <we:customFunctionIds>PsiErf</we:customFunctionIds>
        <we:customFunctionIds>PsiErlang</we:customFunctionIds>
        <we:customFunctionIds>PsiExponential</we:customFunctionIds>
        <we:customFunctionIds>PsiGamma</we:customFunctionIds>
        <we:customFunctionIds>PsiGeneral</we:customFunctionIds>
        <we:customFunctionIds>PsiGeometric</we:customFunctionIds>
        <we:customFunctionIds>PsiHistogram</we:customFunctionIds>
        <we:customFunctionIds>PsiHyperGeo</we:customFunctionIds>
        <we:customFunctionIds>PsiIntUniform</we:customFunctionIds>
        <we:customFunctionIds>PsiInvNormal</we:customFunctionIds>
        <we:customFunctionIds>PsiLaplace</we:customFunctionIds>
        <we:customFunctionIds>PsiLogarithmic</we:customFunctionIds>
        <we:customFunctionIds>PsiLogistic</we:customFunctionIds>
        <we:customFunctionIds>PsiLogLogistic</we:customFunctionIds>
        <we:customFunctionIds>PsiLogNormal</we:customFunctionIds>
        <we:customFunctionIds>PsiLogNorm2</we:customFunctionIds>
        <we:customFunctionIds>PsiMaxExtreme</we:customFunctionIds>
        <we:customFunctionIds>PsiMinExtreme</we:customFunctionIds>
        <we:customFunctionIds>PsiMyerson</we:customFunctionIds>
        <we:customFunctionIds>PsiNegBinomial</we:customFunctionIds>
        <we:customFunctionIds>PsiNormalSkew</we:customFunctionIds>
        <we:customFunctionIds>PsiPareto</we:customFunctionIds>
        <we:customFunctionIds>PsiPareto2</we:customFunctionIds>
        <we:customFunctionIds>PsiPearson5</we:customFunctionIds>
        <we:customFunctionIds>PsiPearson6</we:customFunctionIds>
        <we:customFunctionIds>PsiPert</we:customFunctionIds>
        <we:customFunctionIds>PsiPoisson</we:customFunctionIds>
        <we:customFunctionIds>PsiRayleigh</we:customFunctionIds>
        <we:customFunctionIds>PsiStudent</we:customFunctionIds>
        <we:customFunctionIds>PsiTriangular</we:customFunctionIds>
        <we:customFunctionIds>PsiTriangGen</we:customFunctionIds>
        <we:customFunctionIds>PsiUniform</we:customFunctionIds>
        <we:customFunctionIds>PsiWeibull</we:customFunctionIds>
        <we:customFunctionIds>PsiBurr12</we:customFunctionIds>
        <we:customFunctionIds>PsiDagum</we:customFunctionIds>
        <we:customFunctionIds>PsiDblTriang</we:customFunctionIds>
        <we:customFunctionIds>PsiFdist</we:customFunctionIds>
        <we:customFunctionIds>PsiFatigueLife</we:customFunctionIds>
        <we:customFunctionIds>PsiFrechet</we:customFunctionIds>
        <we:customFunctionIds>PsiHypSecant</we:customFunctionIds>
        <we:customFunctionIds>PsiJohnsonSB</we:customFunctionIds>
        <we:customFunctionIds>PsiJohnsonSU</we:customFunctionIds>
        <we:customFunctionIds>PsiKumaraswamy</we:customFunctionIds>
        <we:customFunctionIds>PsiLevy</we:customFunctionIds>
        <we:customFunctionIds>PsiReciprocal</we:customFunctionIds>
        <we:customFunctionIds>PsiMVLogNormal</we:customFunctionIds>
        <we:customFunctionIds>PsiMVNormal</we:customFunctionIds>
        <we:customFunctionIds>PsiMVResample</we:customFunctionIds>
        <we:customFunctionIds>PsiMVShuffle</we:customFunctionIds>
        <we:customFunctionIds>PsiMean</we:customFunctionIds>
        <we:customFunctionIds>PsiTheoMean</we:customFunctionIds>
        <we:customFunctionIds>PsiLock</we:customFunctionIds>
        <we:customFunctionIds>PsiName</we:customFunctionIds>
        <we:customFunctionIds>PsiShift</we:customFunctionIds>
        <we:customFunctionIds>PsiSample</we:customFunctionIds>
        <we:customFunctionIds>PsiTruncate</we:customFunctionIds>
        <we:customFunctionIds>PsiSeed</we:customFunctionIds>
        <we:customFunctionIds>PsiOutput</we:customFunctionIds>
        <we:customFunctionIds>PsiInput</we:customFunctionIds>
        <we:customFunctionIds>PsiSimParam</we:customFunctionIds>
        <we:customFunctionIds>PsiSenParam</we:customFunctionIds>
        <we:customFunctionIds>PsiOptParam</we:customFunctionIds>
        <we:customFunctionIds>PsiCalcParam</we:customFunctionIds>
        <we:customFunctionIds>PsiSlurp</we:customFunctionIds>
        <we:customFunctionIds>PsiSip</we:customFunctionIds>
        <we:customFunctionIds>PsiTSSip</we:customFunctionIds>
        <we:customFunctionIds>PsiCorrMatrix</we:customFunctionIds>
        <we:customFunctionIds>PsiCorrDepen</we:customFunctionIds>
        <we:customFunctionIds>PsiCorrIndep</we:customFunctionIds>
        <we:customFunctionIds>PsiFit</we:customFunctionIds>
        <we:customFunctionIds>PsiData</we:customFunctionIds>
        <we:customFunctionIds>PsiKurtosis</we:customFunctionIds>
        <we:customFunctionIds>PsiTheoKurtosis</we:customFunctionIds>
        <we:customFunctionIds>PsiMax</we:customFunctionIds>
        <we:customFunctionIds>PsiTheoMax</we:customFunctionIds>
        <we:customFunctionIds>PsiMin</we:customFunctionIds>
        <we:customFunctionIds>PsiTheoMin</we:customFunctionIds>
        <we:customFunctionIds>PsiMode</we:customFunctionIds>
        <we:customFunctionIds>PsiTheoMode</we:customFunctionIds>
        <we:customFunctionIds>PsiPercentile</we:customFunctionIds>
        <we:customFunctionIds>PsiTheoPercentile</we:customFunctionIds>
        <we:customFunctionIds>PsiPtoX</we:customFunctionIds>
        <we:customFunctionIds>PsiTheoPtoX</we:customFunctionIds>
        <we:customFunctionIds>PsiPercentileD</we:customFunctionIds>
        <we:customFunctionIds>PsiTheoPercentileD</we:customFunctionIds>
        <we:customFunctionIds>PsiQtoX</we:customFunctionIds>
        <we:customFunctionIds>PsiTheoQtoX</we:customFunctionIds>
        <we:customFunctionIds>PsiRange</we:customFunctionIds>
        <we:customFunctionIds>PsiTheoRange</we:customFunctionIds>
        <we:customFunctionIds>PsiSkewness</we:customFunctionIds>
        <we:customFunctionIds>PsiTheoSkewness</we:customFunctionIds>
        <we:customFunctionIds>PsiStdDev</we:customFunctionIds>
        <we:customFunctionIds>PsiTheoStdDev</we:customFunctionIds>
        <we:customFunctionIds>PsiTarget</we:customFunctionIds>
        <we:customFunctionIds>PsiTheoTarget</we:customFunctionIds>
        <we:customFunctionIds>PsiXtoP</we:customFunctionIds>
        <we:customFunctionIds>PsiTheoXtoP</we:customFunctionIds>
        <we:customFunctionIds>PsiTargetD</we:customFunctionIds>
        <we:customFunctionIds>PsiTheoTargetD</we:customFunctionIds>
        <we:customFunctionIds>PsiXtoQ</we:customFunctionIds>
        <we:customFunctionIds>PsiTheoXtoQ</we:customFunctionIds>
        <we:customFunctionIds>PsiTheoXtoY</we:customFunctionIds>
        <we:customFunctionIds>PsiVariance</we:customFunctionIds>
        <we:customFunctionIds>PsiTheoVariance</we:customFunctionIds>
        <we:customFunctionIds>PsiAbsDev</we:customFunctionIds>
        <we:customFunctionIds>PsiCITrials</we:customFunctionIds>
        <we:customFunctionIds>PsiCorrelation</we:customFunctionIds>
        <we:customFunctionIds>PsiFrequency</we:customFunctionIds>
        <we:customFunctionIds>PsiMeanCI</we:customFunctionIds>
        <we:customFunctionIds>PsiMeanCIB</we:customFunctionIds>
        <we:customFunctionIds>PsiSemiDev</we:customFunctionIds>
        <we:customFunctionIds>PsiSemiDev2</we:customFunctionIds>
        <we:customFunctionIds>PsiSemiVar</we:customFunctionIds>
        <we:customFunctionIds>PsiSemiVar2</we:customFunctionIds>
        <we:customFunctionIds>PsiStdDevCI</we:customFunctionIds>
        <we:customFunctionIds>PsiBVaR</we:customFunctionIds>
        <we:customFunctionIds>PsiCVaR</we:customFunctionIds>
        <we:customFunctionIds>PsiCurrentTrial</we:customFunctionIds>
        <we:customFunctionIds>PsiCurrentSim</we:customFunctionIds>
        <we:customFunctionIds>PsiCount</we:customFunctionIds>
        <we:customFunctionIds>PsiSenValue</we:customFunctionIds>
        <we:customFunctionIds>PsiCurrentOpt</we:customFunctionIds>
        <we:customFunctionIds>PsiMedian</we:customFunctionIds>
        <we:customFunctionIds>PsiTheoMedian</we:customFunctionIds>
        <we:customFunctionIds>PsiDim</we:customFunctionIds>
        <we:customFunctionIds>PsiCube</we:customFunctionIds>
        <we:customFunctionIds>PsiReduce</we:customFunctionIds>
        <we:customFunctionIds>PsiJoin</we:customFunctionIds>
        <we:customFunctionIds>PsiOptStatus</we:customFunctionIds>
        <we:customFunctionIds>PsiPivotCube</we:customFunctionIds>
        <we:customFunctionIds>PsiCalcValue</we:customFunctionIds>
        <we:customFunctionIds>PsiOptData</we:customFunctionIds>
        <we:customFunctionIds>PsiParamDim</we:customFunctionIds>
        <we:customFunctionIds>PsiPivotDim</we:customFunctionIds>
        <we:customFunctionIds>PsiCubeOutput</we:customFunctionIds>
        <we:customFunctionIds>PsiDimLock</we:customFunctionIds>
        <we:customFunctionIds>PsiDimActive</we:customFunctionIds>
        <we:customFunctionIds>PsiCubeData</we:customFunctionIds>
        <we:customFunctionIds>PsiSimOutput</we:customFunctionIds>
        <we:customFunctionIds>PsiSimData</we:customFunctionIds>
        <we:customFunctionIds>PsiResample</we:customFunctionIds>
        <we:customFunctionIds>PsiTableCube</we:customFunctionIds>
        <we:customFunctionIds>PsiCompound</we:customFunctionIds>
        <we:customFunctionIds>PsiCopula</we:customFunctionIds>
        <we:customFunctionIds>PsiCopulaStudent</we:customFunctionIds>
        <we:customFunctionIds>PsiCopulaGauss</we:customFunctionIds>
        <we:customFunctionIds>PsiKendallTau</we:customFunctionIds>
        <we:customFunctionIds>PsiSpearmanRho</we:customFunctionIds>
        <we:customFunctionIds>PsiMetalog</we:customFunctionIds>
        <we:customFunctionIds>PsiMetalogSPT</we:customFunctionIds>
        <we:customFunctionIds>PsiMetalogFit</we:customFunctionIds>
        <we:customFunctionIds>PsiDataSrc</we:customFunctionIds>
        <we:customFunctionIds>PsiModelSrc</we:customFunctionIds>
        <we:customFunctionIds>PsiSigmaCP</we:customFunctionIds>
        <we:customFunctionIds>PsiSigmaCPK</we:customFunctionIds>
        <we:customFunctionIds>PsiSigmaCPKLower</we:customFunctionIds>
        <we:customFunctionIds>PsiSigmaCPKUpper</we:customFunctionIds>
        <we:customFunctionIds>PsiSigmaCPM</we:customFunctionIds>
        <we:customFunctionIds>PsiSigmaDefectPPM</we:customFunctionIds>
        <we:customFunctionIds>PsiSigmaDefectShiftPPM</we:customFunctionIds>
        <we:customFunctionIds>PsiSigmaDefectShiftPPMLower</we:customFunctionIds>
        <we:customFunctionIds>PsiSigmaDefectShiftPPMUpper</we:customFunctionIds>
        <we:customFunctionIds>PsiSigmaK</we:customFunctionIds>
        <we:customFunctionIds>PsiSigmaLowerBound</we:customFunctionIds>
        <we:customFunctionIds>PsiSigmaProbDefectShift</we:customFunctionIds>
        <we:customFunctionIds>PsiSigmaProbDefectShiftLower</we:customFunctionIds>
        <we:customFunctionIds>PsiSigmaProbDefectShiftUpper</we:customFunctionIds>
        <we:customFunctionIds>PsiSigmaSigmaLevel</we:customFunctionIds>
        <we:customFunctionIds>PsiSigmaUpperBound</we:customFunctionIds>
        <we:customFunctionIds>PsiSigmaYield</we:customFunctionIds>
        <we:customFunctionIds>PsiSigmaZLower</we:customFunctionIds>
        <we:customFunctionIds>PsiSigmaZMin</we:customFunctionIds>
        <we:customFunctionIds>PsiSigmaZUpper</we:customFunctionIds>
        <we:customFunctionIds>PsiBetaGenAlt</we:customFunctionIds>
        <we:customFunctionIds>PsiCauchyAlt</we:customFunctionIds>
        <we:customFunctionIds>PsiChiSquareAlt</we:customFunctionIds>
        <we:customFunctionIds>PsiErfAlt</we:customFunctionIds>
        <we:customFunctionIds>PsiExponentialAlt</we:customFunctionIds>
        <we:customFunctionIds>PsiGammaAlt</we:customFunctionIds>
        <we:customFunctionIds>PsiInvNormalAlt</we:customFunctionIds>
        <we:customFunctionIds>PsiLaplaceAlt</we:customFunctionIds>
        <we:customFunctionIds>PsiLogisticAlt</we:customFunctionIds>
        <we:customFunctionIds>PsiLogLogisticAlt</we:customFunctionIds>
        <we:customFunctionIds>PsiLogNormalAlt</we:customFunctionIds>
        <we:customFunctionIds>PsiMaxExtremeAlt</we:customFunctionIds>
        <we:customFunctionIds>PsiMinExtremeAlt</we:customFunctionIds>
        <we:customFunctionIds>PsiNormalAlt</we:customFunctionIds>
        <we:customFunctionIds>PsiUniformAlt</we:customFunctionIds>
        <we:customFunctionIds>PsiTriangularAlt</we:customFunctionIds>
        <we:customFunctionIds>PsiParetoAlt</we:customFunctionIds>
        <we:customFunctionIds>PsiPareto2Alt</we:customFunctionIds>
        <we:customFunctionIds>PsiPearson5Alt</we:customFunctionIds>
        <we:customFunctionIds>PsiPearson6Alt</we:customFunctionIds>
        <we:customFunctionIds>PsiPertAlt</we:customFunctionIds>
        <we:customFunctionIds>PsiRayleighAlt</we:customFunctionIds>
        <we:customFunctionIds>PsiStudentAlt</we:customFunctionIds>
        <we:customFunctionIds>PsiWeibullAlt</we:customFunctionIds>
        <we:customFunctionIds>PsiOptValue</we:customFunctionIds>
        <we:customFunctionIds>PsiCoeffVar</we:customFunctionIds>
        <we:customFunctionIds>PsiStdErr</we:customFunctionIds>
        <we:customFunctionIds>PsiExpGain</we:customFunctionIds>
        <we:customFunctionIds>PsiExpGainRatio</we:customFunctionIds>
        <we:customFunctionIds>PsiExpLoss</we:customFunctionIds>
        <we:customFunctionIds>PsiExpLossRatio</we:customFunctionIds>
        <we:customFunctionIds>PsiExpValMargin</we:customFunctionIds>
        <we:customFunctionIds>PsiCertified</we:customFunctionIds>
        <we:customFunctionIds>PsiCensor</we:customFunctionIds>
        <we:customFunctionIds>PsiBaseCase</we:customFunctionIds>
        <we:customFunctionIds>PsiForecastETS</we:customFunctionIds>
        <we:customFunctionIds>PsiForecastLinear</we:customFunctionIds>
        <we:customFunctionIds>DotProduct</we:customFunctionIds>
        <we:customFunctionIds>QuadProduct</we:customFunctionIds>
        <we:customFunctionIds>PsiDecTable</we:customFunctionIds>
        <we:customFunctionIds>PsiBoxFunction</we:customFunctionIds>
        <we:customFunctionIds>PsiInitialValue</we:customFunctionIds>
        <we:customFunctionIds>PsiFinalValue</we:customFunctionIds>
        <we:customFunctionIds>PsiDualValue</we:customFunctionIds>
        <we:customFunctionIds>PsiSlackValue</we:customFunctionIds>
        <we:customFunctionIds>PsiDualUpper</we:customFunctionIds>
        <we:customFunctionIds>PsiDualLower</we:customFunctionIds>
        <we:customFunctionIds>PsiTSIntegrate</we:customFunctionIds>
        <we:customFunctionIds>PsiTransform</we:customFunctionIds>
        <we:customFunctionIds>PsiTSSeasonality</we:customFunctionIds>
        <we:customFunctionIds>PsiTSLen</we:customFunctionIds>
        <we:customFunctionIds>PsiAR1</we:customFunctionIds>
        <we:customFunctionIds>PsiAR2</we:customFunctionIds>
        <we:customFunctionIds>PsiMA1</we:customFunctionIds>
        <we:customFunctionIds>PsiMA2</we:customFunctionIds>
        <we:customFunctionIds>PsiARMA11</we:customFunctionIds>
        <we:customFunctionIds>PsiARCH1</we:customFunctionIds>
        <we:customFunctionIds>PsiGARCH11</we:customFunctionIds>
        <we:customFunctionIds>PsiEGARCH11</we:customFunctionIds>
        <we:customFunctionIds>PsiAPARCH11</we:customFunctionIds>
        <we:customFunctionIds>PsiTargetCI</we:customFunctionIds>
        <we:customFunctionIds>PsiPercentileCI</we:customFunctionIds>
        <we:customFunctionIds>PsiPercentiles</we:customFunctionIds>
      </we:customFunctionIdList>
    </a:ext>
  </we:extLst>
</we:webextension>
</file>

<file path=xl/webextensions/webextension2.xml><?xml version="1.0" encoding="utf-8"?>
<we:webextension xmlns:we="http://schemas.microsoft.com/office/webextensions/webextension/2010/11" id="{B726D8A1-8BCF-46FE-996F-C5956292EC99}">
  <we:reference id="a2a4692c-ecd3-4c3d-bc1e-2c407a976176" version="23.0.0.0" store="EXCatalog" storeType="EXCatalog"/>
  <we:alternateReferences>
    <we:reference id="WA200000019" version="23.0.0.0" store="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PsiForecast</we:customFunctionIds>
        <we:customFunctionIds>PsiPredict</we:customFunctionIds>
        <we:customFunctionIds>PsiPosteriors</we:customFunctionIds>
        <we:customFunctionIds>PsiTransform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5"/>
  <sheetViews>
    <sheetView tabSelected="1" zoomScale="110" zoomScaleNormal="110" workbookViewId="0">
      <selection activeCell="D5" sqref="D5"/>
    </sheetView>
  </sheetViews>
  <sheetFormatPr defaultColWidth="11.5703125" defaultRowHeight="15.6"/>
  <cols>
    <col min="1" max="1" width="35.5703125" style="1" customWidth="1"/>
    <col min="2" max="2" width="38.85546875" style="1" customWidth="1"/>
    <col min="3" max="3" width="20.140625" style="1" customWidth="1"/>
    <col min="4" max="4" width="68.7109375" style="2" bestFit="1" customWidth="1"/>
    <col min="5" max="11" width="17.7109375" style="1" customWidth="1"/>
    <col min="12" max="12" width="10" style="3" bestFit="1" customWidth="1"/>
    <col min="13" max="13" width="7.28515625" style="4" bestFit="1" customWidth="1"/>
    <col min="14" max="14" width="20.28515625" style="4" bestFit="1" customWidth="1"/>
    <col min="15" max="15" width="23.140625" style="2" bestFit="1" customWidth="1"/>
    <col min="16" max="16" width="17" style="2" bestFit="1" customWidth="1"/>
    <col min="17" max="16384" width="11.5703125" style="1"/>
  </cols>
  <sheetData>
    <row r="1" spans="1:16" ht="34.5" customHeight="1">
      <c r="A1" s="9" t="s">
        <v>0</v>
      </c>
      <c r="B1" s="10" t="s">
        <v>1</v>
      </c>
      <c r="C1" s="11" t="s">
        <v>2</v>
      </c>
      <c r="D1" s="6" t="s">
        <v>3</v>
      </c>
    </row>
    <row r="2" spans="1:16">
      <c r="A2" s="12" t="s">
        <v>4</v>
      </c>
      <c r="B2" s="19">
        <v>46172</v>
      </c>
      <c r="C2" s="19">
        <v>46172</v>
      </c>
      <c r="J2" s="2"/>
      <c r="K2" s="2"/>
      <c r="N2" s="5"/>
      <c r="O2" s="5"/>
      <c r="P2" s="5"/>
    </row>
    <row r="3" spans="1:16">
      <c r="A3" s="13" t="s">
        <v>5</v>
      </c>
      <c r="B3" s="20">
        <v>46176</v>
      </c>
      <c r="C3" s="20">
        <v>46176</v>
      </c>
      <c r="J3" s="2"/>
      <c r="K3" s="2"/>
      <c r="N3" s="5"/>
      <c r="O3" s="5"/>
      <c r="P3" s="5"/>
    </row>
    <row r="4" spans="1:16">
      <c r="A4" s="14" t="s">
        <v>6</v>
      </c>
      <c r="B4" s="21">
        <f>(B3-B2+1)/7</f>
        <v>0.7142857142857143</v>
      </c>
      <c r="C4" s="21">
        <f>(C3-C2+1)/7</f>
        <v>0.7142857142857143</v>
      </c>
      <c r="D4" s="8"/>
      <c r="J4" s="2"/>
      <c r="K4" s="2"/>
      <c r="N4" s="5"/>
      <c r="O4" s="5"/>
      <c r="P4" s="5"/>
    </row>
    <row r="5" spans="1:16">
      <c r="A5" s="13" t="s">
        <v>7</v>
      </c>
      <c r="B5" s="22">
        <v>0</v>
      </c>
      <c r="C5" s="22">
        <v>0</v>
      </c>
    </row>
    <row r="6" spans="1:16">
      <c r="A6" s="15" t="s">
        <v>8</v>
      </c>
      <c r="B6" s="23">
        <f>(B5*8%)+B5</f>
        <v>0</v>
      </c>
      <c r="C6" s="23">
        <f>(C5*8%)+C5</f>
        <v>0</v>
      </c>
      <c r="F6"/>
    </row>
    <row r="7" spans="1:16">
      <c r="A7" s="16" t="s">
        <v>9</v>
      </c>
      <c r="B7" s="24">
        <f>(B5*28.35)/(57707/52.2*B4)</f>
        <v>0</v>
      </c>
      <c r="C7" s="24">
        <f>(C5*19.34)/(39363/52.2*C4)</f>
        <v>0</v>
      </c>
      <c r="E7" s="2"/>
    </row>
    <row r="8" spans="1:16" ht="32.25">
      <c r="A8" s="17" t="s">
        <v>10</v>
      </c>
      <c r="B8" s="25">
        <v>61251</v>
      </c>
      <c r="C8" s="25">
        <v>42190</v>
      </c>
      <c r="D8" s="7" t="s">
        <v>11</v>
      </c>
    </row>
    <row r="9" spans="1:16">
      <c r="A9" s="14" t="s">
        <v>12</v>
      </c>
      <c r="B9" s="25">
        <f>(((B8*B7)/52.2)*B4)+((((B8*B7)/52.2)*B4)*8%)</f>
        <v>0</v>
      </c>
      <c r="C9" s="25">
        <f>(((C8*C7)/52.2)*C4)+((((C8*C7)/52.2)*C4)*8%)</f>
        <v>0</v>
      </c>
    </row>
    <row r="10" spans="1:16">
      <c r="A10" s="14" t="s">
        <v>13</v>
      </c>
      <c r="B10" s="25">
        <f>(B9*20%)+B9</f>
        <v>0</v>
      </c>
      <c r="C10" s="25">
        <f>(C9*20%)+C9</f>
        <v>0</v>
      </c>
      <c r="D10" s="2" t="s">
        <v>14</v>
      </c>
    </row>
    <row r="11" spans="1:16">
      <c r="A11" s="14" t="s">
        <v>15</v>
      </c>
      <c r="B11" s="23">
        <f>B6/B4</f>
        <v>0</v>
      </c>
      <c r="C11" s="23">
        <f>C6/C4</f>
        <v>0</v>
      </c>
    </row>
    <row r="12" spans="1:16">
      <c r="A12" s="18" t="s">
        <v>16</v>
      </c>
      <c r="B12" s="26">
        <f>B5/B4</f>
        <v>0</v>
      </c>
      <c r="C12" s="26">
        <f>C5/C4</f>
        <v>0</v>
      </c>
    </row>
    <row r="14" spans="1:16">
      <c r="C14" s="2"/>
      <c r="D14" s="1"/>
      <c r="I14" s="3"/>
      <c r="J14" s="4"/>
      <c r="K14" s="4"/>
      <c r="L14" s="2"/>
      <c r="M14" s="2"/>
      <c r="N14" s="1"/>
      <c r="O14" s="1"/>
      <c r="P14" s="1"/>
    </row>
    <row r="15" spans="1:16" ht="35.25" customHeight="1">
      <c r="C15" s="2"/>
      <c r="D15" s="1"/>
      <c r="I15" s="3"/>
      <c r="J15" s="4"/>
      <c r="K15" s="4"/>
      <c r="L15" s="2"/>
      <c r="M15" s="2"/>
      <c r="N15" s="1"/>
      <c r="O15" s="1"/>
      <c r="P15" s="1"/>
    </row>
  </sheetData>
  <sheetProtection sheet="1" objects="1" scenarios="1" selectLockedCells="1"/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e73289e-8803-4c69-af89-5eb581fe12cb">
      <Terms xmlns="http://schemas.microsoft.com/office/infopath/2007/PartnerControls"/>
    </lcf76f155ced4ddcb4097134ff3c332f>
    <TaxCatchAll xmlns="99e0c7ff-151b-4b27-9542-aa07bf019e1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112A15FD3B06E488876B7321ED39627" ma:contentTypeVersion="15" ma:contentTypeDescription="Create a new document." ma:contentTypeScope="" ma:versionID="5e8df1d7e0f3c0ebb4558b89f07327d6">
  <xsd:schema xmlns:xsd="http://www.w3.org/2001/XMLSchema" xmlns:xs="http://www.w3.org/2001/XMLSchema" xmlns:p="http://schemas.microsoft.com/office/2006/metadata/properties" xmlns:ns2="de73289e-8803-4c69-af89-5eb581fe12cb" xmlns:ns3="99e0c7ff-151b-4b27-9542-aa07bf019e1c" targetNamespace="http://schemas.microsoft.com/office/2006/metadata/properties" ma:root="true" ma:fieldsID="8b15a0d1895577edc77b62a6ebae18b9" ns2:_="" ns3:_="">
    <xsd:import namespace="de73289e-8803-4c69-af89-5eb581fe12cb"/>
    <xsd:import namespace="99e0c7ff-151b-4b27-9542-aa07bf019e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73289e-8803-4c69-af89-5eb581fe12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0509728-31c9-4ac3-934d-712f3fb036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e0c7ff-151b-4b27-9542-aa07bf019e1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225dbd62-0e26-48d7-bf74-bdfed2c0a223}" ma:internalName="TaxCatchAll" ma:showField="CatchAllData" ma:web="99e0c7ff-151b-4b27-9542-aa07bf019e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DD32E18-DAAB-4A51-AE64-487B87AB45E8}"/>
</file>

<file path=customXml/itemProps2.xml><?xml version="1.0" encoding="utf-8"?>
<ds:datastoreItem xmlns:ds="http://schemas.openxmlformats.org/officeDocument/2006/customXml" ds:itemID="{609DF985-180C-4E36-8702-A6B69ACFADD4}"/>
</file>

<file path=customXml/itemProps3.xml><?xml version="1.0" encoding="utf-8"?>
<ds:datastoreItem xmlns:ds="http://schemas.openxmlformats.org/officeDocument/2006/customXml" ds:itemID="{A0E1154D-9547-4836-A905-87DD918EAED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Fahy, Aaron</cp:lastModifiedBy>
  <cp:revision/>
  <dcterms:created xsi:type="dcterms:W3CDTF">2020-03-20T11:05:42Z</dcterms:created>
  <dcterms:modified xsi:type="dcterms:W3CDTF">2026-06-10T08:14:47Z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0x0101007112A15FD3B06E488876B7321ED39627</vt:lpwstr>
  </property>
  <property fmtid="{D5CDD505-2E9C-101B-9397-08002B2CF9AE}" pid="3" name="MediaServiceImageTags">
    <vt:lpwstr/>
  </property>
</Properties>
</file>